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1295" windowHeight="5325" activeTab="1"/>
  </bookViews>
  <sheets>
    <sheet name="Базовый уровень операц.расх." sheetId="1" r:id="rId1"/>
    <sheet name="нормативный уровень прибыли" sheetId="2" r:id="rId2"/>
    <sheet name="уровень надежности теплосн." sheetId="3" r:id="rId3"/>
    <sheet name="показатели энергосбережения" sheetId="4" r:id="rId4"/>
  </sheets>
  <definedNames>
    <definedName name="_GoBack" localSheetId="3">'показатели энергосбережения'!$A$25</definedName>
  </definedNames>
  <calcPr calcId="124519"/>
</workbook>
</file>

<file path=xl/calcChain.xml><?xml version="1.0" encoding="utf-8"?>
<calcChain xmlns="http://schemas.openxmlformats.org/spreadsheetml/2006/main">
  <c r="N44" i="3"/>
  <c r="S42"/>
  <c r="Q42"/>
  <c r="O42"/>
  <c r="B42"/>
  <c r="T42" s="1"/>
  <c r="T41"/>
  <c r="S41"/>
  <c r="R41"/>
  <c r="Q41"/>
  <c r="B40"/>
  <c r="T40" s="1"/>
  <c r="S39"/>
  <c r="Q39"/>
  <c r="O39"/>
  <c r="B39"/>
  <c r="T39" s="1"/>
  <c r="B38"/>
  <c r="T38" s="1"/>
  <c r="B37"/>
  <c r="S37" s="1"/>
  <c r="B36"/>
  <c r="T36" s="1"/>
  <c r="S35"/>
  <c r="Q35"/>
  <c r="O35"/>
  <c r="B35"/>
  <c r="T35" s="1"/>
  <c r="B34"/>
  <c r="T34" s="1"/>
  <c r="S33"/>
  <c r="Q33"/>
  <c r="O33"/>
  <c r="B33"/>
  <c r="T33" s="1"/>
  <c r="B32"/>
  <c r="T32" s="1"/>
  <c r="S31"/>
  <c r="Q31"/>
  <c r="O31"/>
  <c r="B31"/>
  <c r="T31" s="1"/>
  <c r="B30"/>
  <c r="T30" s="1"/>
  <c r="S29"/>
  <c r="Q29"/>
  <c r="O29"/>
  <c r="B29"/>
  <c r="T29" s="1"/>
  <c r="B28"/>
  <c r="T28" s="1"/>
  <c r="S27"/>
  <c r="Q27"/>
  <c r="O27"/>
  <c r="B27"/>
  <c r="T27" s="1"/>
  <c r="B26"/>
  <c r="T26" s="1"/>
  <c r="S25"/>
  <c r="Q25"/>
  <c r="O25"/>
  <c r="B25"/>
  <c r="T25" s="1"/>
  <c r="B24"/>
  <c r="R24" s="1"/>
  <c r="S23"/>
  <c r="Q23"/>
  <c r="O23"/>
  <c r="B23"/>
  <c r="T23" s="1"/>
  <c r="B22"/>
  <c r="T22" s="1"/>
  <c r="S21"/>
  <c r="Q21"/>
  <c r="O21"/>
  <c r="B21"/>
  <c r="T21" s="1"/>
  <c r="B20"/>
  <c r="S20" s="1"/>
  <c r="S19"/>
  <c r="Q19"/>
  <c r="O19"/>
  <c r="B19"/>
  <c r="T19" s="1"/>
  <c r="B18"/>
  <c r="R18" s="1"/>
  <c r="S17"/>
  <c r="Q17"/>
  <c r="O17"/>
  <c r="B17"/>
  <c r="T17" s="1"/>
  <c r="B16"/>
  <c r="R16" s="1"/>
  <c r="S15"/>
  <c r="Q15"/>
  <c r="O15"/>
  <c r="B15"/>
  <c r="T15" s="1"/>
  <c r="B14"/>
  <c r="T14" s="1"/>
  <c r="S13"/>
  <c r="Q13"/>
  <c r="O13"/>
  <c r="B13"/>
  <c r="T13" s="1"/>
  <c r="B12"/>
  <c r="T12" s="1"/>
  <c r="S11"/>
  <c r="Q11"/>
  <c r="O11"/>
  <c r="B11"/>
  <c r="T11" s="1"/>
  <c r="B10"/>
  <c r="R10" s="1"/>
  <c r="S9"/>
  <c r="Q9"/>
  <c r="O9"/>
  <c r="B9"/>
  <c r="T9" s="1"/>
  <c r="B8"/>
  <c r="P8" s="1"/>
  <c r="S7"/>
  <c r="Q7"/>
  <c r="O7"/>
  <c r="B7"/>
  <c r="T7" s="1"/>
  <c r="B6"/>
  <c r="R6" s="1"/>
  <c r="S5"/>
  <c r="Q5"/>
  <c r="O5"/>
  <c r="B5"/>
  <c r="B44" s="1"/>
  <c r="P6" l="1"/>
  <c r="T6"/>
  <c r="R8"/>
  <c r="T8"/>
  <c r="P10"/>
  <c r="T10"/>
  <c r="R12"/>
  <c r="R14"/>
  <c r="P16"/>
  <c r="T16"/>
  <c r="P18"/>
  <c r="T18"/>
  <c r="P20"/>
  <c r="R20"/>
  <c r="T20"/>
  <c r="R22"/>
  <c r="P24"/>
  <c r="T24"/>
  <c r="P5"/>
  <c r="R5"/>
  <c r="T5"/>
  <c r="O6"/>
  <c r="Q6"/>
  <c r="Q44" s="1"/>
  <c r="E44" s="1"/>
  <c r="S6"/>
  <c r="S44" s="1"/>
  <c r="G44" s="1"/>
  <c r="P7"/>
  <c r="R7"/>
  <c r="O8"/>
  <c r="O44" s="1"/>
  <c r="C44" s="1"/>
  <c r="Q8"/>
  <c r="S8"/>
  <c r="P9"/>
  <c r="R9"/>
  <c r="O10"/>
  <c r="Q10"/>
  <c r="S10"/>
  <c r="P11"/>
  <c r="R11"/>
  <c r="O12"/>
  <c r="Q12"/>
  <c r="S12"/>
  <c r="P13"/>
  <c r="R13"/>
  <c r="O14"/>
  <c r="Q14"/>
  <c r="S14"/>
  <c r="P15"/>
  <c r="R15"/>
  <c r="O16"/>
  <c r="Q16"/>
  <c r="S16"/>
  <c r="P17"/>
  <c r="R17"/>
  <c r="O18"/>
  <c r="Q18"/>
  <c r="S18"/>
  <c r="P19"/>
  <c r="R19"/>
  <c r="O20"/>
  <c r="Q20"/>
  <c r="P21"/>
  <c r="R21"/>
  <c r="O22"/>
  <c r="Q22"/>
  <c r="S22"/>
  <c r="P23"/>
  <c r="R23"/>
  <c r="O24"/>
  <c r="Q24"/>
  <c r="S24"/>
  <c r="P25"/>
  <c r="R25"/>
  <c r="O26"/>
  <c r="Q26"/>
  <c r="S26"/>
  <c r="P27"/>
  <c r="R27"/>
  <c r="O28"/>
  <c r="Q28"/>
  <c r="S28"/>
  <c r="P29"/>
  <c r="R29"/>
  <c r="O30"/>
  <c r="Q30"/>
  <c r="S30"/>
  <c r="P31"/>
  <c r="R31"/>
  <c r="O32"/>
  <c r="Q32"/>
  <c r="S32"/>
  <c r="P33"/>
  <c r="R33"/>
  <c r="O34"/>
  <c r="Q34"/>
  <c r="S34"/>
  <c r="P35"/>
  <c r="R35"/>
  <c r="O36"/>
  <c r="Q36"/>
  <c r="S36"/>
  <c r="P37"/>
  <c r="R37"/>
  <c r="T37"/>
  <c r="O38"/>
  <c r="Q38"/>
  <c r="S38"/>
  <c r="P39"/>
  <c r="R39"/>
  <c r="O40"/>
  <c r="Q40"/>
  <c r="S40"/>
  <c r="P42"/>
  <c r="R42"/>
  <c r="P12"/>
  <c r="P14"/>
  <c r="P22"/>
  <c r="P26"/>
  <c r="R26"/>
  <c r="P28"/>
  <c r="R28"/>
  <c r="P30"/>
  <c r="R30"/>
  <c r="P32"/>
  <c r="R32"/>
  <c r="P34"/>
  <c r="R34"/>
  <c r="P36"/>
  <c r="R36"/>
  <c r="O37"/>
  <c r="Q37"/>
  <c r="P38"/>
  <c r="R38"/>
  <c r="P40"/>
  <c r="R40"/>
  <c r="T44" l="1"/>
  <c r="H44" s="1"/>
  <c r="P44"/>
  <c r="D44" s="1"/>
  <c r="R44"/>
  <c r="F44" s="1"/>
</calcChain>
</file>

<file path=xl/sharedStrings.xml><?xml version="1.0" encoding="utf-8"?>
<sst xmlns="http://schemas.openxmlformats.org/spreadsheetml/2006/main" count="228" uniqueCount="166">
  <si>
    <t>Определение операционных (подконтрольных) расходов на первый год долгосрочного периода регулирования (базовый уровень операционных расходов)</t>
  </si>
  <si>
    <t>тыс.руб.</t>
  </si>
  <si>
    <t>№ п/п</t>
  </si>
  <si>
    <t>Наименование расхода</t>
  </si>
  <si>
    <t>Год, предшествующий очередному долгосрочному периоду регулирования</t>
  </si>
  <si>
    <t>Первый год очередного долгосрочного периода регулирования</t>
  </si>
  <si>
    <t>утверждено в тарифе 2015 года (часть расходов в доле на сторону)</t>
  </si>
  <si>
    <t>тариф на 2015 год (расходы на весь объем производства)</t>
  </si>
  <si>
    <t>план на 2016 год (часть расходов в доле на сторону)</t>
  </si>
  <si>
    <t>план на 2016 год (расходы на весь объем производства)</t>
  </si>
  <si>
    <t>Расходы на приобретение сырья и материалов</t>
  </si>
  <si>
    <t>Расходы на ремонт основных средств</t>
  </si>
  <si>
    <t>Расходы на оплату труда</t>
  </si>
  <si>
    <t xml:space="preserve"> - из табл. 2.7 (ФОТ)</t>
  </si>
  <si>
    <t xml:space="preserve"> - из табл. 2.6 (доля ФОТ АУП, распределяемая по учетной политике на производство тепла) для многоотраслевых и ведомственных организаций</t>
  </si>
  <si>
    <t>Расходы на оплату работ и услуг производственного характера, выполняемых по договорам со сторонними  организациями</t>
  </si>
  <si>
    <t>Расходы на оплату иных работ и услуг, выполняемых по договорам с организациями, включая:</t>
  </si>
  <si>
    <t>5.1.</t>
  </si>
  <si>
    <t>Расходы на оплату услуг связи, в т.ч.:</t>
  </si>
  <si>
    <t xml:space="preserve"> - из табл.2.5</t>
  </si>
  <si>
    <t xml:space="preserve"> - из табл.2.6</t>
  </si>
  <si>
    <t>5.2.</t>
  </si>
  <si>
    <t>Расходы на оплату вневедомственной охраны, в т.ч.:</t>
  </si>
  <si>
    <t>5.3.</t>
  </si>
  <si>
    <t>Расходы на оплату коммунальных услуг, в т.ч.:</t>
  </si>
  <si>
    <t>5.4.</t>
  </si>
  <si>
    <t>Расходы на оплату юридических, информационных, аудиторских и консультационных услуг, в т.ч.:</t>
  </si>
  <si>
    <t>5.5.</t>
  </si>
  <si>
    <t>Расходы на оплату услуг по стратегическому управлению организацией, в т.ч.:</t>
  </si>
  <si>
    <t>5.6.</t>
  </si>
  <si>
    <t>Расходы на оплату других работ и услуг, в т.ч.:</t>
  </si>
  <si>
    <t>6.</t>
  </si>
  <si>
    <t>Расходы на служебные командировки</t>
  </si>
  <si>
    <t>7.</t>
  </si>
  <si>
    <t>Расходы на обучение персонала</t>
  </si>
  <si>
    <t>8.</t>
  </si>
  <si>
    <t>Лизинговый платеж (Непроизводственные объекты)</t>
  </si>
  <si>
    <t>9.</t>
  </si>
  <si>
    <t>Арендная плата (Непроизводственные объекты)</t>
  </si>
  <si>
    <t>10.</t>
  </si>
  <si>
    <t>Другие расходы, в том числе:</t>
  </si>
  <si>
    <t>10.1.</t>
  </si>
  <si>
    <t xml:space="preserve"> - охрана труда</t>
  </si>
  <si>
    <t>10.2.</t>
  </si>
  <si>
    <t xml:space="preserve"> - расходы на ХВО</t>
  </si>
  <si>
    <t>10.3.</t>
  </si>
  <si>
    <t xml:space="preserve"> - материальные расходы</t>
  </si>
  <si>
    <t>10.4.</t>
  </si>
  <si>
    <t xml:space="preserve"> - ГСМ</t>
  </si>
  <si>
    <t>10.5.</t>
  </si>
  <si>
    <t xml:space="preserve"> - запчасти на транспорт</t>
  </si>
  <si>
    <t>10.6.</t>
  </si>
  <si>
    <t xml:space="preserve"> - ТО транспорта</t>
  </si>
  <si>
    <t>10.7.</t>
  </si>
  <si>
    <t xml:space="preserve"> - иные расходы, в т.ч.:</t>
  </si>
  <si>
    <t>10.7.1.</t>
  </si>
  <si>
    <t xml:space="preserve"> - Общехозяйственные расходы, распределяемые в соотвествии с учетной политикой организации на тепловую энергию (для ведомственных и многоотраслевых)</t>
  </si>
  <si>
    <t>10.7.2.</t>
  </si>
  <si>
    <t xml:space="preserve"> - производственный инвентарь</t>
  </si>
  <si>
    <t>10.7.3.</t>
  </si>
  <si>
    <t xml:space="preserve"> - обязательные медецинские осмотры</t>
  </si>
  <si>
    <t>10.7.4.</t>
  </si>
  <si>
    <t xml:space="preserve"> -спецоценка условий труда</t>
  </si>
  <si>
    <t>10.7.5.</t>
  </si>
  <si>
    <t xml:space="preserve"> -мероприятия по охране окружающей среды</t>
  </si>
  <si>
    <t>10.7.6.</t>
  </si>
  <si>
    <t xml:space="preserve"> - ремонт административного знания</t>
  </si>
  <si>
    <t>10.7.7.</t>
  </si>
  <si>
    <t xml:space="preserve"> - подписка</t>
  </si>
  <si>
    <t>10.7.8.</t>
  </si>
  <si>
    <t xml:space="preserve"> - ….</t>
  </si>
  <si>
    <t>10.7.9.</t>
  </si>
  <si>
    <t>10.7.10.</t>
  </si>
  <si>
    <t>10.7.11.</t>
  </si>
  <si>
    <t>ИТОГО базовый уровень операционных расходов:</t>
  </si>
  <si>
    <t>МУП "Каневские тепловые сети"</t>
  </si>
  <si>
    <t>Таблица 1</t>
  </si>
  <si>
    <t>Источник теплоснабжения</t>
  </si>
  <si>
    <t>Показатели надежности системы теплоснабжения</t>
  </si>
  <si>
    <r>
      <t>Q</t>
    </r>
    <r>
      <rPr>
        <sz val="11"/>
        <color theme="1"/>
        <rFont val="Times New Roman"/>
        <family val="1"/>
        <charset val="204"/>
      </rPr>
      <t>i</t>
    </r>
  </si>
  <si>
    <r>
      <t>К</t>
    </r>
    <r>
      <rPr>
        <sz val="11"/>
        <color theme="1"/>
        <rFont val="Times New Roman"/>
        <family val="1"/>
        <charset val="204"/>
      </rPr>
      <t>э</t>
    </r>
  </si>
  <si>
    <r>
      <t>К</t>
    </r>
    <r>
      <rPr>
        <sz val="11"/>
        <color theme="1"/>
        <rFont val="Times New Roman"/>
        <family val="1"/>
        <charset val="204"/>
      </rPr>
      <t>в</t>
    </r>
  </si>
  <si>
    <r>
      <t>К</t>
    </r>
    <r>
      <rPr>
        <sz val="11"/>
        <color theme="1"/>
        <rFont val="Times New Roman"/>
        <family val="1"/>
        <charset val="204"/>
      </rPr>
      <t>т</t>
    </r>
  </si>
  <si>
    <r>
      <t>К</t>
    </r>
    <r>
      <rPr>
        <sz val="11"/>
        <color theme="1"/>
        <rFont val="Times New Roman"/>
        <family val="1"/>
        <charset val="204"/>
      </rPr>
      <t>и</t>
    </r>
  </si>
  <si>
    <r>
      <t>К</t>
    </r>
    <r>
      <rPr>
        <sz val="10"/>
        <color theme="1"/>
        <rFont val="Times New Roman"/>
        <family val="1"/>
        <charset val="204"/>
      </rPr>
      <t>б</t>
    </r>
  </si>
  <si>
    <r>
      <t>К</t>
    </r>
    <r>
      <rPr>
        <sz val="11"/>
        <color theme="1"/>
        <rFont val="Times New Roman"/>
        <family val="1"/>
        <charset val="204"/>
      </rPr>
      <t>р</t>
    </r>
  </si>
  <si>
    <t>Q факт</t>
  </si>
  <si>
    <t>Qi*Kэ</t>
  </si>
  <si>
    <t>Qi*Kв</t>
  </si>
  <si>
    <t>Qi*Kт</t>
  </si>
  <si>
    <t>Qi*Kи</t>
  </si>
  <si>
    <t>Qi*Kр</t>
  </si>
  <si>
    <t>Котельная № 1 ст.Каневская, ул.Октябрьская, 89 (СШ №4)</t>
  </si>
  <si>
    <t>Котельная № 2 ст.Каневская, ул.Чигиринская, 72 (СШ №3)</t>
  </si>
  <si>
    <t>Котельная № 3 ст.Каневска,ул.Горького,64 (СШ №1)</t>
  </si>
  <si>
    <t xml:space="preserve">Котельная № 5 ст.Каневская, ул.Вокзальная, 130 (СШ №2) </t>
  </si>
  <si>
    <t>Котельная № 6 ст.Каневская, ул.Айвазовского, 23 (ДДУ-3)</t>
  </si>
  <si>
    <t xml:space="preserve">Котельная № 8 ст.Каневская, ул.Герцена,82 (СЭС) </t>
  </si>
  <si>
    <t>Котельная № 9 ст.Каневская, ул.Больничная, 58 (ЦРБ)</t>
  </si>
  <si>
    <t>Котельная № 11 ст.Каневская, ул.Горького, 66 (Гостиница "Нива")</t>
  </si>
  <si>
    <t>Котельная № 14 ст.Придорожная, ул.Кооперативная, 6</t>
  </si>
  <si>
    <t>Котельная № 15 ст.Каневская, ул.Вокзальная, 70</t>
  </si>
  <si>
    <t>Котельная № 16 ст.Каневская, ул.Нестеренко, 58</t>
  </si>
  <si>
    <t>Котельная № 19 ст.Стародеревянковская, ул.Центральная, 52 (ВПУ-59)</t>
  </si>
  <si>
    <t>Котельная № 20 ст.Каневская, ул.Нестеренко, 123 (ДДУ-12)</t>
  </si>
  <si>
    <t>Котельная № 21 ст.Каневская, ул.Советская, 50 (Сельпо)</t>
  </si>
  <si>
    <t>Котельная № 23 ст.Привольная, ул.Кооперативная, 1 (ДК)</t>
  </si>
  <si>
    <t>Котельная № 26 ст.Привольная, ул.Кирова, 68 (Уч.бол-ца)</t>
  </si>
  <si>
    <t>Котельная № 29 ст.Привольная, ул. 60 лет ВЛКСМ, 69 (ДДУ-8)</t>
  </si>
  <si>
    <t>Котельная № 30 ст.Новоминская, ул.Котовского, 101 а (Уч.бол-ца)</t>
  </si>
  <si>
    <t>Котельная № 31 ст.Новоминская, ул.Кубанская, 37 (СШ №34)</t>
  </si>
  <si>
    <t>Котельная № 32 ст.Новоминская, ул.Чапаева, 242 (СШ №35)</t>
  </si>
  <si>
    <t>Котельная № 33 ст.Челбасская, ул.Комминтерна, 46 (СШ №26)</t>
  </si>
  <si>
    <t>Котельная № 34 п.Кубанская.степь, ул.Центральная, 51 (Детский дом)</t>
  </si>
  <si>
    <t>Котельная № 35 ст.Новодеревянковская, ул.Щербины, 9 (СШ №44)</t>
  </si>
  <si>
    <t>Котельная № 36 ст.Новодеревянковская, ул.Ленина,92 (СШ №43)</t>
  </si>
  <si>
    <t>Котельная № 37 п.Кубанская степь, ул.Школьная, 12 (СШ №18)</t>
  </si>
  <si>
    <t>Котельная № 38 ст.Челбасская, ул.Гоголя, 2 (СШ №23)</t>
  </si>
  <si>
    <t>Котельная № 39 ст.Новодеревянковская, ул.Калинина, 55 (ДДУ №7)</t>
  </si>
  <si>
    <t>Котельная № 40 х.Сладкий Лиман (СШ №20)</t>
  </si>
  <si>
    <t>Котельная № 43 п.Красногвардеец, ул.Тракторная</t>
  </si>
  <si>
    <t>Котельная № 44 ст.Челбасская, ул.Первомайская, 108 (Уч.бол-ца)</t>
  </si>
  <si>
    <t>Котельная № 45 ст.Новодеревянковская, ул.Больничная, 118 (Уч.бол-ца)</t>
  </si>
  <si>
    <t>Котельная № 46 ст.Новоминская, ул.Советская, 34 (СШ №32)</t>
  </si>
  <si>
    <t>Котельная № 47 ст.Новоминская, ул.Советская, 1 (Туббольница)</t>
  </si>
  <si>
    <t>Котельная № 48 ст.Новоминская, ул.Дружбы (Центральная)</t>
  </si>
  <si>
    <t>Котельная № 49 ст.Каневская, ул.Горького, 119 а (Дворец спорта)</t>
  </si>
  <si>
    <t>Котельная № 50 ст.Каневская, ул.Октябрьская, 83 (Д/с Березка)</t>
  </si>
  <si>
    <t>Котельная № 51 ст. Каневская, ул. Кубанская, 58 ("Колос")</t>
  </si>
  <si>
    <t>Общие показатели</t>
  </si>
  <si>
    <r>
      <t>Q</t>
    </r>
    <r>
      <rPr>
        <sz val="11"/>
        <color theme="1"/>
        <rFont val="Times New Roman"/>
        <family val="1"/>
        <charset val="204"/>
      </rPr>
      <t>i общ.</t>
    </r>
  </si>
  <si>
    <r>
      <t>К</t>
    </r>
    <r>
      <rPr>
        <sz val="11"/>
        <color theme="1"/>
        <rFont val="Times New Roman"/>
        <family val="1"/>
        <charset val="204"/>
      </rPr>
      <t>э общ.</t>
    </r>
  </si>
  <si>
    <r>
      <t>К</t>
    </r>
    <r>
      <rPr>
        <sz val="11"/>
        <color theme="1"/>
        <rFont val="Times New Roman"/>
        <family val="1"/>
        <charset val="204"/>
      </rPr>
      <t>в общ.</t>
    </r>
  </si>
  <si>
    <r>
      <t>К</t>
    </r>
    <r>
      <rPr>
        <sz val="11"/>
        <color theme="1"/>
        <rFont val="Times New Roman"/>
        <family val="1"/>
        <charset val="204"/>
      </rPr>
      <t>т общ.</t>
    </r>
  </si>
  <si>
    <r>
      <t>К</t>
    </r>
    <r>
      <rPr>
        <sz val="11"/>
        <color theme="1"/>
        <rFont val="Times New Roman"/>
        <family val="1"/>
        <charset val="204"/>
      </rPr>
      <t>и общ.</t>
    </r>
  </si>
  <si>
    <r>
      <t>К</t>
    </r>
    <r>
      <rPr>
        <sz val="10"/>
        <color theme="1"/>
        <rFont val="Times New Roman"/>
        <family val="1"/>
        <charset val="204"/>
      </rPr>
      <t>б общ.</t>
    </r>
  </si>
  <si>
    <r>
      <t>К</t>
    </r>
    <r>
      <rPr>
        <sz val="11"/>
        <color theme="1"/>
        <rFont val="Times New Roman"/>
        <family val="1"/>
        <charset val="204"/>
      </rPr>
      <t>р общ.</t>
    </r>
  </si>
  <si>
    <t>ПЕРЕЧЕНЬ</t>
  </si>
  <si>
    <t>Наименование показателей</t>
  </si>
  <si>
    <t>Единица измерения</t>
  </si>
  <si>
    <t>Значения целевых показателей по годам</t>
  </si>
  <si>
    <t>Исходное (базовое) значение показателя 2012</t>
  </si>
  <si>
    <t>I. Целевые показатели в области энергосбережения и повышения энергетической эффективности, отражающие экономию по отдельным видам энергетических ресурсов</t>
  </si>
  <si>
    <t>Экономия электрической энергии (далее - ЭЭ):</t>
  </si>
  <si>
    <t xml:space="preserve">в натуральном выражении </t>
  </si>
  <si>
    <t>тыс. кВт·ч</t>
  </si>
  <si>
    <t xml:space="preserve">в стоимостном выражении </t>
  </si>
  <si>
    <t>тыс. руб.</t>
  </si>
  <si>
    <t>Экономия тепловой энергии (далее - ТЭ):</t>
  </si>
  <si>
    <t>Гкал</t>
  </si>
  <si>
    <t>Экономия природного газа:</t>
  </si>
  <si>
    <t>тыс. куб. м</t>
  </si>
  <si>
    <t>II. Целевые показатели в области энергосбережения и повышения энергетической эффективности организаций с участием муниципального образования (субъекта Российской Федерации)</t>
  </si>
  <si>
    <t xml:space="preserve">Удельный расход ЭЭ, на выработку 1 Гкал. </t>
  </si>
  <si>
    <t>кВт·ч/Гкал</t>
  </si>
  <si>
    <t xml:space="preserve">Удельный расход газа на выработку 1 Гкал </t>
  </si>
  <si>
    <t>М3/Гкал.</t>
  </si>
  <si>
    <t>Объемов сокращения  потребляемой ЭЭ.</t>
  </si>
  <si>
    <t>%</t>
  </si>
  <si>
    <t>Объемов сокращения потребления газа.</t>
  </si>
  <si>
    <t>целевых показателей энергосбережения и повышения энергетической эффективности для мониторинга реализации                программных мероприятий</t>
  </si>
  <si>
    <t>Нормативный уровень прибыли</t>
  </si>
  <si>
    <t>2016 г.</t>
  </si>
  <si>
    <t>2017 г.</t>
  </si>
  <si>
    <t>2018 г.</t>
  </si>
  <si>
    <t>Значение</t>
  </si>
</sst>
</file>

<file path=xl/styles.xml><?xml version="1.0" encoding="utf-8"?>
<styleSheet xmlns="http://schemas.openxmlformats.org/spreadsheetml/2006/main">
  <numFmts count="8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0.0"/>
    <numFmt numFmtId="166" formatCode="&quot;$&quot;#,##0_);[Red]\(&quot;$&quot;#,##0\)"/>
    <numFmt numFmtId="171" formatCode="General_)"/>
    <numFmt numFmtId="175" formatCode="_-* #,##0.00[$€-1]_-;\-* #,##0.00[$€-1]_-;_-* &quot;-&quot;??[$€-1]_-"/>
    <numFmt numFmtId="179" formatCode="0.0000"/>
  </numFmts>
  <fonts count="5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</font>
    <font>
      <sz val="10"/>
      <name val="NTHarmonica"/>
    </font>
    <font>
      <sz val="10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166" fontId="23" fillId="0" borderId="0" applyFont="0" applyFill="0" applyBorder="0" applyAlignment="0" applyProtection="0"/>
    <xf numFmtId="0" fontId="25" fillId="0" borderId="0"/>
    <xf numFmtId="0" fontId="26" fillId="0" borderId="0" applyNumberFormat="0">
      <alignment horizontal="left"/>
    </xf>
    <xf numFmtId="171" fontId="19" fillId="0" borderId="10">
      <protection locked="0"/>
    </xf>
    <xf numFmtId="0" fontId="27" fillId="0" borderId="0" applyBorder="0">
      <alignment horizontal="center" vertical="center" wrapText="1"/>
    </xf>
    <xf numFmtId="0" fontId="28" fillId="0" borderId="11" applyBorder="0">
      <alignment horizontal="center" vertical="center" wrapText="1"/>
    </xf>
    <xf numFmtId="171" fontId="29" fillId="32" borderId="10"/>
    <xf numFmtId="4" fontId="24" fillId="33" borderId="12" applyBorder="0">
      <alignment horizontal="right"/>
    </xf>
    <xf numFmtId="0" fontId="31" fillId="0" borderId="0">
      <alignment horizontal="center" vertical="top" wrapText="1"/>
    </xf>
    <xf numFmtId="0" fontId="32" fillId="0" borderId="0">
      <alignment horizontal="centerContinuous" vertical="center" wrapText="1"/>
    </xf>
    <xf numFmtId="0" fontId="30" fillId="34" borderId="0" applyFill="0">
      <alignment wrapText="1"/>
    </xf>
    <xf numFmtId="0" fontId="33" fillId="0" borderId="0"/>
    <xf numFmtId="49" fontId="30" fillId="0" borderId="0">
      <alignment horizontal="center"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" fontId="24" fillId="34" borderId="0" applyBorder="0">
      <alignment horizontal="right"/>
    </xf>
    <xf numFmtId="4" fontId="24" fillId="35" borderId="13" applyBorder="0">
      <alignment horizontal="right"/>
    </xf>
    <xf numFmtId="4" fontId="24" fillId="34" borderId="12" applyFont="0" applyBorder="0">
      <alignment horizontal="right"/>
    </xf>
    <xf numFmtId="0" fontId="1" fillId="0" borderId="0"/>
    <xf numFmtId="0" fontId="17" fillId="0" borderId="0"/>
    <xf numFmtId="43" fontId="17" fillId="0" borderId="0" applyFont="0" applyFill="0" applyBorder="0" applyAlignment="0" applyProtection="0"/>
    <xf numFmtId="0" fontId="10" fillId="5" borderId="4" applyNumberFormat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" fillId="0" borderId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9" fillId="5" borderId="5" applyNumberFormat="0" applyAlignment="0" applyProtection="0"/>
    <xf numFmtId="0" fontId="11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0" fillId="5" borderId="4" applyNumberFormat="0" applyAlignment="0" applyProtection="0"/>
    <xf numFmtId="0" fontId="5" fillId="0" borderId="3" applyNumberFormat="0" applyFill="0" applyAlignment="0" applyProtection="0"/>
    <xf numFmtId="0" fontId="1" fillId="0" borderId="0"/>
    <xf numFmtId="0" fontId="4" fillId="0" borderId="2" applyNumberFormat="0" applyFill="0" applyAlignment="0" applyProtection="0"/>
    <xf numFmtId="0" fontId="9" fillId="5" borderId="5" applyNumberFormat="0" applyAlignment="0" applyProtection="0"/>
    <xf numFmtId="0" fontId="4" fillId="0" borderId="2" applyNumberFormat="0" applyFill="0" applyAlignment="0" applyProtection="0"/>
    <xf numFmtId="0" fontId="8" fillId="4" borderId="0" applyNumberFormat="0" applyBorder="0" applyAlignment="0" applyProtection="0"/>
    <xf numFmtId="0" fontId="3" fillId="0" borderId="1" applyNumberFormat="0" applyFill="0" applyAlignment="0" applyProtection="0"/>
    <xf numFmtId="0" fontId="7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12" fillId="6" borderId="7" applyNumberFormat="0" applyAlignment="0" applyProtection="0"/>
    <xf numFmtId="49" fontId="24" fillId="0" borderId="0" applyBorder="0">
      <alignment vertical="top"/>
    </xf>
    <xf numFmtId="0" fontId="33" fillId="0" borderId="0"/>
    <xf numFmtId="3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38" fontId="36" fillId="0" borderId="0">
      <alignment vertical="top"/>
    </xf>
    <xf numFmtId="0" fontId="39" fillId="0" borderId="0" applyFill="0" applyBorder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9" fillId="0" borderId="0" applyFill="0" applyBorder="0" applyProtection="0">
      <alignment vertical="center"/>
    </xf>
    <xf numFmtId="0" fontId="39" fillId="0" borderId="0" applyFill="0" applyBorder="0" applyProtection="0">
      <alignment vertical="center"/>
    </xf>
    <xf numFmtId="0" fontId="37" fillId="38" borderId="23" applyNumberFormat="0" applyAlignment="0" applyProtection="0"/>
    <xf numFmtId="0" fontId="16" fillId="11" borderId="0" applyNumberFormat="0" applyBorder="0" applyAlignment="0" applyProtection="0"/>
    <xf numFmtId="43" fontId="17" fillId="0" borderId="0" applyFont="0" applyFill="0" applyBorder="0" applyAlignment="0" applyProtection="0"/>
    <xf numFmtId="0" fontId="24" fillId="7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175" fontId="33" fillId="0" borderId="0"/>
    <xf numFmtId="0" fontId="49" fillId="0" borderId="0"/>
    <xf numFmtId="0" fontId="35" fillId="0" borderId="23" applyNumberFormat="0" applyAlignment="0">
      <protection locked="0"/>
    </xf>
    <xf numFmtId="0" fontId="35" fillId="39" borderId="23" applyNumberFormat="0" applyAlignment="0"/>
    <xf numFmtId="49" fontId="46" fillId="40" borderId="24" applyNumberFormat="0">
      <alignment horizontal="center" vertical="center"/>
    </xf>
    <xf numFmtId="0" fontId="48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49" fontId="24" fillId="0" borderId="0" applyBorder="0">
      <alignment vertical="top"/>
    </xf>
    <xf numFmtId="0" fontId="1" fillId="0" borderId="0"/>
    <xf numFmtId="0" fontId="47" fillId="41" borderId="0" applyNumberFormat="0" applyBorder="0" applyAlignment="0">
      <alignment horizontal="left" vertical="center"/>
    </xf>
    <xf numFmtId="49" fontId="24" fillId="41" borderId="0" applyBorder="0">
      <alignment vertical="top"/>
    </xf>
    <xf numFmtId="0" fontId="18" fillId="0" borderId="0"/>
    <xf numFmtId="0" fontId="24" fillId="0" borderId="0">
      <alignment horizontal="left" vertical="center"/>
    </xf>
    <xf numFmtId="0" fontId="1" fillId="0" borderId="0"/>
    <xf numFmtId="43" fontId="1" fillId="0" borderId="0" applyFont="0" applyFill="0" applyBorder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2" fillId="6" borderId="7" applyNumberFormat="0" applyAlignment="0" applyProtection="0"/>
    <xf numFmtId="0" fontId="11" fillId="0" borderId="6" applyNumberFormat="0" applyFill="0" applyAlignment="0" applyProtection="0"/>
    <xf numFmtId="0" fontId="7" fillId="3" borderId="0" applyNumberFormat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3" fillId="0" borderId="1" applyNumberFormat="0" applyFill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6" fillId="12" borderId="0" applyNumberFormat="0" applyBorder="0" applyAlignment="0" applyProtection="0"/>
    <xf numFmtId="0" fontId="16" fillId="8" borderId="0" applyNumberFormat="0" applyBorder="0" applyAlignment="0" applyProtection="0"/>
    <xf numFmtId="0" fontId="9" fillId="5" borderId="5" applyNumberFormat="0" applyAlignment="0" applyProtection="0"/>
    <xf numFmtId="0" fontId="6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" fillId="26" borderId="0" applyNumberFormat="0" applyBorder="0" applyAlignment="0" applyProtection="0"/>
    <xf numFmtId="0" fontId="16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6" fillId="12" borderId="0" applyNumberFormat="0" applyBorder="0" applyAlignment="0" applyProtection="0"/>
    <xf numFmtId="0" fontId="1" fillId="9" borderId="0" applyNumberFormat="0" applyBorder="0" applyAlignment="0" applyProtection="0"/>
    <xf numFmtId="0" fontId="16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0" fillId="5" borderId="4" applyNumberFormat="0" applyAlignment="0" applyProtection="0"/>
    <xf numFmtId="0" fontId="6" fillId="2" borderId="0" applyNumberFormat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11" borderId="0" applyNumberFormat="0" applyBorder="0" applyAlignment="0" applyProtection="0"/>
    <xf numFmtId="0" fontId="15" fillId="0" borderId="9" applyNumberFormat="0" applyFill="0" applyAlignment="0" applyProtection="0"/>
    <xf numFmtId="0" fontId="8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3" fillId="0" borderId="1" applyNumberFormat="0" applyFill="0" applyAlignment="0" applyProtection="0"/>
    <xf numFmtId="43" fontId="17" fillId="0" borderId="0" applyFont="0" applyFill="0" applyBorder="0" applyAlignment="0" applyProtection="0"/>
    <xf numFmtId="0" fontId="8" fillId="4" borderId="0" applyNumberFormat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16" borderId="0" applyNumberFormat="0" applyBorder="0" applyAlignment="0" applyProtection="0"/>
    <xf numFmtId="0" fontId="1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9" borderId="0" applyNumberFormat="0" applyBorder="0" applyAlignment="0" applyProtection="0"/>
    <xf numFmtId="0" fontId="16" fillId="8" borderId="0" applyNumberFormat="0" applyBorder="0" applyAlignment="0" applyProtection="0"/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6" borderId="7" applyNumberFormat="0" applyAlignment="0" applyProtection="0"/>
    <xf numFmtId="0" fontId="11" fillId="0" borderId="6" applyNumberFormat="0" applyFill="0" applyAlignment="0" applyProtection="0"/>
    <xf numFmtId="0" fontId="10" fillId="5" borderId="4" applyNumberFormat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5" fillId="0" borderId="3" applyNumberFormat="0" applyFill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0" fontId="16" fillId="15" borderId="0" applyNumberFormat="0" applyBorder="0" applyAlignment="0" applyProtection="0"/>
    <xf numFmtId="0" fontId="1" fillId="14" borderId="0" applyNumberFormat="0" applyBorder="0" applyAlignment="0" applyProtection="0"/>
    <xf numFmtId="0" fontId="9" fillId="5" borderId="5" applyNumberFormat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17" fillId="0" borderId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6" fillId="15" borderId="0" applyNumberFormat="0" applyBorder="0" applyAlignment="0" applyProtection="0"/>
    <xf numFmtId="0" fontId="1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6" borderId="7" applyNumberFormat="0" applyAlignment="0" applyProtection="0"/>
    <xf numFmtId="0" fontId="8" fillId="4" borderId="0" applyNumberFormat="0" applyBorder="0" applyAlignment="0" applyProtection="0"/>
    <xf numFmtId="0" fontId="7" fillId="3" borderId="0" applyNumberFormat="0" applyBorder="0" applyAlignment="0" applyProtection="0"/>
    <xf numFmtId="0" fontId="6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9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0"/>
    <xf numFmtId="0" fontId="1" fillId="0" borderId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5" applyNumberFormat="0" applyAlignment="0" applyProtection="0"/>
    <xf numFmtId="0" fontId="10" fillId="5" borderId="4" applyNumberFormat="0" applyAlignment="0" applyProtection="0"/>
    <xf numFmtId="0" fontId="11" fillId="0" borderId="6" applyNumberFormat="0" applyFill="0" applyAlignment="0" applyProtection="0"/>
    <xf numFmtId="0" fontId="12" fillId="6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6" fillId="11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5" fillId="0" borderId="9" applyNumberFormat="0" applyFill="0" applyAlignment="0" applyProtection="0"/>
    <xf numFmtId="0" fontId="11" fillId="0" borderId="6" applyNumberFormat="0" applyFill="0" applyAlignment="0" applyProtection="0"/>
    <xf numFmtId="0" fontId="1" fillId="0" borderId="0"/>
    <xf numFmtId="43" fontId="17" fillId="0" borderId="0" applyFont="0" applyFill="0" applyBorder="0" applyAlignment="0" applyProtection="0"/>
    <xf numFmtId="0" fontId="3" fillId="0" borderId="1" applyNumberFormat="0" applyFill="0" applyAlignment="0" applyProtection="0"/>
    <xf numFmtId="0" fontId="8" fillId="4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5" borderId="4" applyNumberFormat="0" applyAlignment="0" applyProtection="0"/>
    <xf numFmtId="0" fontId="9" fillId="5" borderId="5" applyNumberFormat="0" applyAlignment="0" applyProtection="0"/>
    <xf numFmtId="0" fontId="17" fillId="0" borderId="0"/>
    <xf numFmtId="0" fontId="2" fillId="0" borderId="0" applyNumberFormat="0" applyFill="0" applyBorder="0" applyAlignment="0" applyProtection="0"/>
    <xf numFmtId="0" fontId="12" fillId="6" borderId="7" applyNumberFormat="0" applyAlignment="0" applyProtection="0"/>
    <xf numFmtId="0" fontId="16" fillId="31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16" fillId="20" borderId="0" applyNumberFormat="0" applyBorder="0" applyAlignment="0" applyProtection="0"/>
    <xf numFmtId="0" fontId="16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6" fillId="11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5" fillId="0" borderId="9" applyNumberFormat="0" applyFill="0" applyAlignment="0" applyProtection="0"/>
    <xf numFmtId="0" fontId="11" fillId="0" borderId="6" applyNumberFormat="0" applyFill="0" applyAlignment="0" applyProtection="0"/>
    <xf numFmtId="0" fontId="1" fillId="0" borderId="0"/>
    <xf numFmtId="43" fontId="17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5" borderId="4" applyNumberFormat="0" applyAlignment="0" applyProtection="0"/>
    <xf numFmtId="0" fontId="9" fillId="5" borderId="5" applyNumberFormat="0" applyAlignment="0" applyProtection="0"/>
    <xf numFmtId="43" fontId="17" fillId="0" borderId="0" applyFont="0" applyFill="0" applyBorder="0" applyAlignment="0" applyProtection="0"/>
  </cellStyleXfs>
  <cellXfs count="89">
    <xf numFmtId="0" fontId="0" fillId="0" borderId="0" xfId="0"/>
    <xf numFmtId="16" fontId="22" fillId="37" borderId="12" xfId="212" applyNumberFormat="1" applyFont="1" applyFill="1" applyBorder="1" applyAlignment="1">
      <alignment horizontal="right" vertical="center"/>
    </xf>
    <xf numFmtId="0" fontId="20" fillId="36" borderId="12" xfId="212" applyFont="1" applyFill="1" applyBorder="1" applyAlignment="1" applyProtection="1">
      <alignment horizontal="center" vertical="center"/>
      <protection locked="0"/>
    </xf>
    <xf numFmtId="2" fontId="22" fillId="36" borderId="12" xfId="212" applyNumberFormat="1" applyFont="1" applyFill="1" applyBorder="1" applyAlignment="1" applyProtection="1">
      <alignment horizontal="right" vertical="center"/>
      <protection locked="0"/>
    </xf>
    <xf numFmtId="0" fontId="22" fillId="37" borderId="12" xfId="212" applyFont="1" applyFill="1" applyBorder="1" applyAlignment="1">
      <alignment horizontal="right" vertical="center"/>
    </xf>
    <xf numFmtId="165" fontId="22" fillId="37" borderId="12" xfId="212" applyNumberFormat="1" applyFont="1" applyFill="1" applyBorder="1" applyAlignment="1">
      <alignment horizontal="center" vertical="center"/>
    </xf>
    <xf numFmtId="16" fontId="20" fillId="37" borderId="12" xfId="212" applyNumberFormat="1" applyFont="1" applyFill="1" applyBorder="1" applyAlignment="1">
      <alignment horizontal="center" vertical="center"/>
    </xf>
    <xf numFmtId="0" fontId="22" fillId="37" borderId="12" xfId="212" applyFont="1" applyFill="1" applyBorder="1" applyAlignment="1">
      <alignment horizontal="left" vertical="center" wrapText="1"/>
    </xf>
    <xf numFmtId="0" fontId="50" fillId="37" borderId="12" xfId="212" applyFont="1" applyFill="1" applyBorder="1" applyAlignment="1">
      <alignment vertical="center"/>
    </xf>
    <xf numFmtId="165" fontId="20" fillId="37" borderId="12" xfId="212" applyNumberFormat="1" applyFont="1" applyFill="1" applyBorder="1" applyAlignment="1">
      <alignment horizontal="center" vertical="center"/>
    </xf>
    <xf numFmtId="0" fontId="50" fillId="36" borderId="12" xfId="212" applyFont="1" applyFill="1" applyBorder="1" applyAlignment="1" applyProtection="1">
      <alignment horizontal="right" vertical="center"/>
      <protection locked="0"/>
    </xf>
    <xf numFmtId="0" fontId="50" fillId="37" borderId="12" xfId="212" applyFont="1" applyFill="1" applyBorder="1" applyAlignment="1">
      <alignment horizontal="left" vertical="center" wrapText="1"/>
    </xf>
    <xf numFmtId="0" fontId="21" fillId="37" borderId="12" xfId="212" applyFont="1" applyFill="1" applyBorder="1" applyAlignment="1">
      <alignment horizontal="center" vertical="center"/>
    </xf>
    <xf numFmtId="0" fontId="21" fillId="37" borderId="12" xfId="212" applyFont="1" applyFill="1" applyBorder="1" applyAlignment="1">
      <alignment vertical="center"/>
    </xf>
    <xf numFmtId="2" fontId="50" fillId="36" borderId="12" xfId="212" applyNumberFormat="1" applyFont="1" applyFill="1" applyBorder="1" applyAlignment="1" applyProtection="1">
      <alignment horizontal="center" vertical="center"/>
      <protection locked="0"/>
    </xf>
    <xf numFmtId="2" fontId="22" fillId="37" borderId="12" xfId="212" applyNumberFormat="1" applyFont="1" applyFill="1" applyBorder="1" applyAlignment="1">
      <alignment horizontal="center" vertical="center"/>
    </xf>
    <xf numFmtId="16" fontId="50" fillId="37" borderId="12" xfId="212" applyNumberFormat="1" applyFont="1" applyFill="1" applyBorder="1" applyAlignment="1">
      <alignment horizontal="right" vertical="center"/>
    </xf>
    <xf numFmtId="2" fontId="50" fillId="36" borderId="12" xfId="212" applyNumberFormat="1" applyFont="1" applyFill="1" applyBorder="1" applyAlignment="1" applyProtection="1">
      <alignment horizontal="right" vertical="center"/>
      <protection locked="0"/>
    </xf>
    <xf numFmtId="0" fontId="50" fillId="37" borderId="12" xfId="212" applyFont="1" applyFill="1" applyBorder="1" applyAlignment="1">
      <alignment horizontal="right" vertical="center"/>
    </xf>
    <xf numFmtId="0" fontId="21" fillId="36" borderId="12" xfId="212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52" fillId="0" borderId="0" xfId="0" applyNumberFormat="1" applyFont="1" applyAlignment="1">
      <alignment horizontal="center" vertical="center" wrapText="1"/>
    </xf>
    <xf numFmtId="0" fontId="20" fillId="37" borderId="12" xfId="292" applyFont="1" applyFill="1" applyBorder="1" applyAlignment="1">
      <alignment horizontal="center" vertical="center"/>
    </xf>
    <xf numFmtId="0" fontId="22" fillId="37" borderId="12" xfId="212" applyFont="1" applyFill="1" applyBorder="1" applyAlignment="1">
      <alignment horizontal="center" vertical="center"/>
    </xf>
    <xf numFmtId="165" fontId="22" fillId="37" borderId="12" xfId="212" applyNumberFormat="1" applyFont="1" applyFill="1" applyBorder="1" applyAlignment="1" applyProtection="1">
      <alignment horizontal="center" vertical="center"/>
    </xf>
    <xf numFmtId="0" fontId="22" fillId="36" borderId="12" xfId="212" applyFont="1" applyFill="1" applyBorder="1" applyAlignment="1" applyProtection="1">
      <alignment vertical="center"/>
      <protection locked="0"/>
    </xf>
    <xf numFmtId="165" fontId="20" fillId="36" borderId="12" xfId="212" applyNumberFormat="1" applyFont="1" applyFill="1" applyBorder="1" applyAlignment="1" applyProtection="1">
      <alignment horizontal="center" vertical="center"/>
      <protection locked="0"/>
    </xf>
    <xf numFmtId="14" fontId="22" fillId="37" borderId="12" xfId="212" applyNumberFormat="1" applyFont="1" applyFill="1" applyBorder="1" applyAlignment="1">
      <alignment horizontal="center" vertical="center"/>
    </xf>
    <xf numFmtId="0" fontId="22" fillId="37" borderId="12" xfId="212" applyFont="1" applyFill="1" applyBorder="1" applyAlignment="1">
      <alignment vertical="center"/>
    </xf>
    <xf numFmtId="165" fontId="22" fillId="36" borderId="12" xfId="212" applyNumberFormat="1" applyFont="1" applyFill="1" applyBorder="1" applyAlignment="1" applyProtection="1">
      <alignment horizontal="center" vertical="center"/>
      <protection locked="0"/>
    </xf>
    <xf numFmtId="165" fontId="21" fillId="37" borderId="12" xfId="212" applyNumberFormat="1" applyFont="1" applyFill="1" applyBorder="1" applyAlignment="1">
      <alignment horizontal="center" vertical="center" wrapText="1"/>
    </xf>
    <xf numFmtId="2" fontId="21" fillId="37" borderId="12" xfId="212" applyNumberFormat="1" applyFont="1" applyFill="1" applyBorder="1" applyAlignment="1">
      <alignment horizontal="center" vertical="center"/>
    </xf>
    <xf numFmtId="0" fontId="50" fillId="37" borderId="12" xfId="212" applyFont="1" applyFill="1" applyBorder="1" applyAlignment="1">
      <alignment vertical="center" wrapText="1"/>
    </xf>
    <xf numFmtId="0" fontId="20" fillId="37" borderId="12" xfId="212" applyFont="1" applyFill="1" applyBorder="1" applyAlignment="1">
      <alignment vertical="center"/>
    </xf>
    <xf numFmtId="0" fontId="51" fillId="0" borderId="0" xfId="174" applyFont="1"/>
    <xf numFmtId="0" fontId="20" fillId="0" borderId="0" xfId="174" applyFont="1" applyAlignment="1">
      <alignment horizontal="center" vertical="center" wrapText="1"/>
    </xf>
    <xf numFmtId="14" fontId="50" fillId="37" borderId="12" xfId="212" applyNumberFormat="1" applyFont="1" applyFill="1" applyBorder="1" applyAlignment="1">
      <alignment horizontal="center" vertical="center"/>
    </xf>
    <xf numFmtId="0" fontId="50" fillId="36" borderId="12" xfId="212" applyFont="1" applyFill="1" applyBorder="1" applyAlignment="1" applyProtection="1">
      <alignment horizontal="center" vertical="center"/>
      <protection locked="0"/>
    </xf>
    <xf numFmtId="2" fontId="50" fillId="36" borderId="12" xfId="212" applyNumberFormat="1" applyFont="1" applyFill="1" applyBorder="1" applyAlignment="1" applyProtection="1">
      <alignment horizontal="right" vertical="center" wrapText="1"/>
      <protection locked="0"/>
    </xf>
    <xf numFmtId="0" fontId="50" fillId="36" borderId="12" xfId="212" applyFont="1" applyFill="1" applyBorder="1" applyAlignment="1" applyProtection="1">
      <alignment horizontal="right" vertical="center" wrapText="1"/>
      <protection locked="0"/>
    </xf>
    <xf numFmtId="0" fontId="22" fillId="37" borderId="12" xfId="212" applyFont="1" applyFill="1" applyBorder="1" applyAlignment="1">
      <alignment horizontal="left" vertical="center"/>
    </xf>
    <xf numFmtId="165" fontId="21" fillId="36" borderId="12" xfId="212" applyNumberFormat="1" applyFont="1" applyFill="1" applyBorder="1" applyAlignment="1" applyProtection="1">
      <alignment horizontal="center" vertical="center" wrapText="1"/>
      <protection locked="0"/>
    </xf>
    <xf numFmtId="165" fontId="21" fillId="37" borderId="12" xfId="212" applyNumberFormat="1" applyFont="1" applyFill="1" applyBorder="1" applyAlignment="1">
      <alignment horizontal="center" vertical="center"/>
    </xf>
    <xf numFmtId="0" fontId="21" fillId="37" borderId="12" xfId="212" applyFont="1" applyFill="1" applyBorder="1" applyAlignment="1">
      <alignment vertical="center" wrapText="1"/>
    </xf>
    <xf numFmtId="16" fontId="50" fillId="37" borderId="12" xfId="212" applyNumberFormat="1" applyFont="1" applyFill="1" applyBorder="1" applyAlignment="1">
      <alignment horizontal="center" vertical="center"/>
    </xf>
    <xf numFmtId="165" fontId="50" fillId="36" borderId="12" xfId="212" applyNumberFormat="1" applyFont="1" applyFill="1" applyBorder="1" applyAlignment="1" applyProtection="1">
      <alignment horizontal="center" vertical="center"/>
      <protection locked="0"/>
    </xf>
    <xf numFmtId="165" fontId="50" fillId="37" borderId="12" xfId="212" applyNumberFormat="1" applyFont="1" applyFill="1" applyBorder="1" applyAlignment="1">
      <alignment horizontal="center" vertical="center"/>
    </xf>
    <xf numFmtId="0" fontId="50" fillId="37" borderId="12" xfId="212" applyFont="1" applyFill="1" applyBorder="1" applyAlignment="1">
      <alignment horizontal="center" vertical="center"/>
    </xf>
    <xf numFmtId="0" fontId="20" fillId="37" borderId="12" xfId="212" applyFont="1" applyFill="1" applyBorder="1" applyAlignment="1">
      <alignment horizontal="center" vertical="center"/>
    </xf>
    <xf numFmtId="0" fontId="20" fillId="37" borderId="14" xfId="292" applyFont="1" applyFill="1" applyBorder="1" applyAlignment="1">
      <alignment horizontal="center" vertical="center" wrapText="1"/>
    </xf>
    <xf numFmtId="0" fontId="20" fillId="0" borderId="0" xfId="174" applyNumberFormat="1" applyFont="1" applyBorder="1" applyAlignment="1">
      <alignment horizontal="center" vertical="center"/>
    </xf>
    <xf numFmtId="0" fontId="20" fillId="37" borderId="22" xfId="292" applyFont="1" applyFill="1" applyBorder="1" applyAlignment="1">
      <alignment horizontal="center" vertical="center" wrapText="1"/>
    </xf>
    <xf numFmtId="0" fontId="53" fillId="0" borderId="26" xfId="0" applyFont="1" applyBorder="1" applyAlignment="1">
      <alignment horizontal="center" vertical="top" wrapText="1"/>
    </xf>
    <xf numFmtId="0" fontId="21" fillId="0" borderId="0" xfId="174" applyFont="1" applyAlignment="1">
      <alignment horizontal="center" vertical="center" wrapText="1"/>
    </xf>
    <xf numFmtId="0" fontId="53" fillId="0" borderId="21" xfId="0" applyFont="1" applyBorder="1" applyAlignment="1">
      <alignment horizontal="center" wrapText="1"/>
    </xf>
    <xf numFmtId="0" fontId="42" fillId="0" borderId="26" xfId="0" applyFont="1" applyBorder="1" applyAlignment="1">
      <alignment horizontal="center" wrapText="1"/>
    </xf>
    <xf numFmtId="0" fontId="42" fillId="0" borderId="26" xfId="0" applyFont="1" applyBorder="1" applyAlignment="1">
      <alignment vertical="top" wrapText="1"/>
    </xf>
    <xf numFmtId="0" fontId="53" fillId="0" borderId="15" xfId="0" applyFont="1" applyBorder="1" applyAlignment="1">
      <alignment horizontal="center" vertical="top" wrapText="1"/>
    </xf>
    <xf numFmtId="0" fontId="54" fillId="0" borderId="0" xfId="0" applyNumberFormat="1" applyFont="1" applyAlignment="1">
      <alignment horizontal="center" vertical="center" wrapText="1"/>
    </xf>
    <xf numFmtId="0" fontId="42" fillId="0" borderId="0" xfId="0" applyFont="1"/>
    <xf numFmtId="0" fontId="42" fillId="0" borderId="26" xfId="0" applyFont="1" applyBorder="1" applyAlignment="1">
      <alignment horizontal="center" vertical="top" wrapText="1"/>
    </xf>
    <xf numFmtId="164" fontId="0" fillId="0" borderId="12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vertical="center" wrapText="1"/>
    </xf>
    <xf numFmtId="179" fontId="0" fillId="0" borderId="0" xfId="0" applyNumberFormat="1" applyAlignment="1">
      <alignment horizontal="center" vertical="center" wrapText="1"/>
    </xf>
    <xf numFmtId="0" fontId="0" fillId="0" borderId="25" xfId="0" applyNumberFormat="1" applyFont="1" applyBorder="1" applyAlignment="1">
      <alignment horizontal="right" vertical="center" wrapText="1"/>
    </xf>
    <xf numFmtId="0" fontId="20" fillId="37" borderId="12" xfId="292" applyFont="1" applyFill="1" applyBorder="1" applyAlignment="1">
      <alignment horizontal="center" vertical="center" wrapText="1"/>
    </xf>
    <xf numFmtId="0" fontId="53" fillId="0" borderId="18" xfId="0" applyFont="1" applyBorder="1" applyAlignment="1">
      <alignment horizontal="center" wrapText="1"/>
    </xf>
    <xf numFmtId="0" fontId="53" fillId="0" borderId="15" xfId="0" applyFont="1" applyBorder="1" applyAlignment="1">
      <alignment horizontal="center" wrapText="1"/>
    </xf>
    <xf numFmtId="0" fontId="53" fillId="0" borderId="17" xfId="0" applyFont="1" applyBorder="1" applyAlignment="1">
      <alignment horizontal="center" vertical="top" wrapText="1"/>
    </xf>
    <xf numFmtId="0" fontId="53" fillId="0" borderId="20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53" fillId="0" borderId="0" xfId="0" applyFont="1" applyAlignment="1">
      <alignment horizontal="center"/>
    </xf>
    <xf numFmtId="0" fontId="55" fillId="0" borderId="0" xfId="0" applyFont="1"/>
    <xf numFmtId="0" fontId="53" fillId="0" borderId="0" xfId="0" applyFont="1"/>
    <xf numFmtId="0" fontId="42" fillId="0" borderId="15" xfId="0" applyFont="1" applyBorder="1" applyAlignment="1">
      <alignment horizontal="center" vertical="top" wrapText="1"/>
    </xf>
    <xf numFmtId="16" fontId="42" fillId="0" borderId="15" xfId="0" applyNumberFormat="1" applyFont="1" applyBorder="1" applyAlignment="1">
      <alignment horizontal="center" vertical="top" wrapText="1"/>
    </xf>
    <xf numFmtId="0" fontId="53" fillId="0" borderId="20" xfId="0" applyFont="1" applyBorder="1" applyAlignment="1">
      <alignment vertical="top" wrapText="1"/>
    </xf>
    <xf numFmtId="0" fontId="53" fillId="0" borderId="17" xfId="0" applyFont="1" applyBorder="1" applyAlignment="1">
      <alignment vertical="top" wrapText="1"/>
    </xf>
    <xf numFmtId="0" fontId="53" fillId="0" borderId="19" xfId="0" applyFont="1" applyBorder="1" applyAlignment="1">
      <alignment vertical="top" wrapText="1"/>
    </xf>
    <xf numFmtId="0" fontId="42" fillId="0" borderId="15" xfId="0" applyFont="1" applyBorder="1" applyAlignment="1">
      <alignment horizontal="center" wrapText="1"/>
    </xf>
    <xf numFmtId="0" fontId="53" fillId="0" borderId="0" xfId="0" applyFont="1" applyAlignment="1">
      <alignment horizontal="center"/>
    </xf>
    <xf numFmtId="0" fontId="56" fillId="0" borderId="20" xfId="0" applyFont="1" applyBorder="1"/>
    <xf numFmtId="165" fontId="41" fillId="0" borderId="16" xfId="309" applyNumberFormat="1" applyFont="1" applyFill="1" applyBorder="1" applyAlignment="1" applyProtection="1">
      <alignment horizontal="center" vertical="center" wrapText="1"/>
    </xf>
    <xf numFmtId="165" fontId="41" fillId="0" borderId="16" xfId="329" applyNumberFormat="1" applyFont="1" applyFill="1" applyBorder="1" applyAlignment="1" applyProtection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165" fontId="41" fillId="0" borderId="16" xfId="402" applyNumberFormat="1" applyFont="1" applyFill="1" applyBorder="1" applyAlignment="1" applyProtection="1">
      <alignment horizontal="center" vertical="center" wrapText="1"/>
    </xf>
  </cellXfs>
  <cellStyles count="435">
    <cellStyle name=" 1" xfId="86"/>
    <cellStyle name=" 1 2" xfId="111"/>
    <cellStyle name=" 1_Stage1" xfId="112"/>
    <cellStyle name="_Model_RAB Мой_PR.PROG.WARM.NOTCOMBI.2012.2.16_v1.4(04.04.11) " xfId="87"/>
    <cellStyle name="_Model_RAB Мой_Книга2_PR.PROG.WARM.NOTCOMBI.2012.2.16_v1.4(04.04.11) " xfId="88"/>
    <cellStyle name="_Model_RAB_MRSK_svod_PR.PROG.WARM.NOTCOMBI.2012.2.16_v1.4(04.04.11) " xfId="89"/>
    <cellStyle name="_Model_RAB_MRSK_svod_Книга2_PR.PROG.WARM.NOTCOMBI.2012.2.16_v1.4(04.04.11) " xfId="90"/>
    <cellStyle name="_МОДЕЛЬ_1 (2)_PR.PROG.WARM.NOTCOMBI.2012.2.16_v1.4(04.04.11) " xfId="91"/>
    <cellStyle name="_МОДЕЛЬ_1 (2)_Книга2_PR.PROG.WARM.NOTCOMBI.2012.2.16_v1.4(04.04.11) " xfId="92"/>
    <cellStyle name="_пр 5 тариф RAB_PR.PROG.WARM.NOTCOMBI.2012.2.16_v1.4(04.04.11) " xfId="93"/>
    <cellStyle name="_пр 5 тариф RAB_Книга2_PR.PROG.WARM.NOTCOMBI.2012.2.16_v1.4(04.04.11) " xfId="94"/>
    <cellStyle name="_Расчет RAB_22072008_PR.PROG.WARM.NOTCOMBI.2012.2.16_v1.4(04.04.11) " xfId="95"/>
    <cellStyle name="_Расчет RAB_22072008_Книга2_PR.PROG.WARM.NOTCOMBI.2012.2.16_v1.4(04.04.11) " xfId="96"/>
    <cellStyle name="_Расчет RAB_Лен и МОЭСК_с 2010 года_14.04.2009_со сглаж_version 3.0_без ФСК_PR.PROG.WARM.NOTCOMBI.2012.2.16_v1.4(04.04.11) " xfId="97"/>
    <cellStyle name="_Расчет RAB_Лен и МОЭСК_с 2010 года_14.04.2009_со сглаж_version 3.0_без ФСК_Книга2_PR.PROG.WARM.NOTCOMBI.2012.2.16_v1.4(04.04.11) " xfId="98"/>
    <cellStyle name="20% - Акцент1" xfId="17" builtinId="30" hidden="1"/>
    <cellStyle name="20% - Акцент1" xfId="131" builtinId="30" hidden="1"/>
    <cellStyle name="20% - Акцент1" xfId="168" builtinId="30" hidden="1"/>
    <cellStyle name="20% - Акцент1" xfId="204" builtinId="30" hidden="1"/>
    <cellStyle name="20% - Акцент1" xfId="245" builtinId="30" hidden="1"/>
    <cellStyle name="20% - Акцент1" xfId="273" builtinId="30" hidden="1"/>
    <cellStyle name="20% - Акцент1" xfId="348" builtinId="30" hidden="1"/>
    <cellStyle name="20% - Акцент1" xfId="311" builtinId="30" hidden="1"/>
    <cellStyle name="20% - Акцент1" xfId="327" builtinId="30" hidden="1"/>
    <cellStyle name="20% - Акцент2" xfId="21" builtinId="34" hidden="1"/>
    <cellStyle name="20% - Акцент2" xfId="135" builtinId="34" hidden="1"/>
    <cellStyle name="20% - Акцент2" xfId="166" builtinId="34" hidden="1"/>
    <cellStyle name="20% - Акцент2" xfId="202" builtinId="34" hidden="1"/>
    <cellStyle name="20% - Акцент2" xfId="249" builtinId="34" hidden="1"/>
    <cellStyle name="20% - Акцент2" xfId="269" builtinId="34" hidden="1"/>
    <cellStyle name="20% - Акцент2" xfId="352" builtinId="34" hidden="1"/>
    <cellStyle name="20% - Акцент2" xfId="385" builtinId="34" hidden="1"/>
    <cellStyle name="20% - Акцент2" xfId="419" builtinId="34" hidden="1"/>
    <cellStyle name="20% - Акцент3" xfId="25" builtinId="38" hidden="1"/>
    <cellStyle name="20% - Акцент3" xfId="139" builtinId="38" hidden="1"/>
    <cellStyle name="20% - Акцент3" xfId="162" builtinId="38" hidden="1"/>
    <cellStyle name="20% - Акцент3" xfId="198" builtinId="38" hidden="1"/>
    <cellStyle name="20% - Акцент3" xfId="253" builtinId="38" hidden="1"/>
    <cellStyle name="20% - Акцент3" xfId="293" builtinId="38" hidden="1"/>
    <cellStyle name="20% - Акцент3" xfId="356" builtinId="38" hidden="1"/>
    <cellStyle name="20% - Акцент3" xfId="383" builtinId="38" hidden="1"/>
    <cellStyle name="20% - Акцент3" xfId="417" builtinId="38" hidden="1"/>
    <cellStyle name="20% - Акцент4" xfId="29" builtinId="42" hidden="1"/>
    <cellStyle name="20% - Акцент4" xfId="143" builtinId="42" hidden="1"/>
    <cellStyle name="20% - Акцент4" xfId="158" builtinId="42" hidden="1"/>
    <cellStyle name="20% - Акцент4" xfId="194" builtinId="42" hidden="1"/>
    <cellStyle name="20% - Акцент4" xfId="257" builtinId="42" hidden="1"/>
    <cellStyle name="20% - Акцент4" xfId="297" builtinId="42" hidden="1"/>
    <cellStyle name="20% - Акцент4" xfId="360" builtinId="42" hidden="1"/>
    <cellStyle name="20% - Акцент4" xfId="379" builtinId="42" hidden="1"/>
    <cellStyle name="20% - Акцент4" xfId="413" builtinId="42" hidden="1"/>
    <cellStyle name="20% - Акцент5" xfId="33" builtinId="46" hidden="1"/>
    <cellStyle name="20% - Акцент5" xfId="147" builtinId="46" hidden="1"/>
    <cellStyle name="20% - Акцент5" xfId="179" builtinId="46" hidden="1"/>
    <cellStyle name="20% - Акцент5" xfId="213" builtinId="46" hidden="1"/>
    <cellStyle name="20% - Акцент5" xfId="261" builtinId="46" hidden="1"/>
    <cellStyle name="20% - Акцент5" xfId="301" builtinId="46" hidden="1"/>
    <cellStyle name="20% - Акцент5" xfId="364" builtinId="46" hidden="1"/>
    <cellStyle name="20% - Акцент5" xfId="375" builtinId="46" hidden="1"/>
    <cellStyle name="20% - Акцент5" xfId="409" builtinId="46" hidden="1"/>
    <cellStyle name="20% - Акцент6" xfId="37" builtinId="50" hidden="1"/>
    <cellStyle name="20% - Акцент6" xfId="151" builtinId="50" hidden="1"/>
    <cellStyle name="20% - Акцент6" xfId="188" builtinId="50" hidden="1"/>
    <cellStyle name="20% - Акцент6" xfId="222" builtinId="50" hidden="1"/>
    <cellStyle name="20% - Акцент6" xfId="265" builtinId="50" hidden="1"/>
    <cellStyle name="20% - Акцент6" xfId="305" builtinId="50" hidden="1"/>
    <cellStyle name="20% - Акцент6" xfId="368" builtinId="50" hidden="1"/>
    <cellStyle name="20% - Акцент6" xfId="396" builtinId="50" hidden="1"/>
    <cellStyle name="20% - Акцент6" xfId="428" builtinId="50" hidden="1"/>
    <cellStyle name="40% - Акцент1" xfId="18" builtinId="31" hidden="1"/>
    <cellStyle name="40% - Акцент1" xfId="132" builtinId="31" hidden="1"/>
    <cellStyle name="40% - Акцент1" xfId="167" builtinId="31" hidden="1"/>
    <cellStyle name="40% - Акцент1" xfId="177" builtinId="31" hidden="1"/>
    <cellStyle name="40% - Акцент1" xfId="246" builtinId="31" hidden="1"/>
    <cellStyle name="40% - Акцент1" xfId="272" builtinId="31" hidden="1"/>
    <cellStyle name="40% - Акцент1" xfId="349" builtinId="31" hidden="1"/>
    <cellStyle name="40% - Акцент1" xfId="387" builtinId="31" hidden="1"/>
    <cellStyle name="40% - Акцент1" xfId="421" builtinId="31" hidden="1"/>
    <cellStyle name="40% - Акцент2" xfId="22" builtinId="35" hidden="1"/>
    <cellStyle name="40% - Акцент2" xfId="136" builtinId="35" hidden="1"/>
    <cellStyle name="40% - Акцент2" xfId="165" builtinId="35" hidden="1"/>
    <cellStyle name="40% - Акцент2" xfId="201" builtinId="35" hidden="1"/>
    <cellStyle name="40% - Акцент2" xfId="250" builtinId="35" hidden="1"/>
    <cellStyle name="40% - Акцент2" xfId="288" builtinId="35" hidden="1"/>
    <cellStyle name="40% - Акцент2" xfId="353" builtinId="35" hidden="1"/>
    <cellStyle name="40% - Акцент2" xfId="384" builtinId="35" hidden="1"/>
    <cellStyle name="40% - Акцент2" xfId="418" builtinId="35" hidden="1"/>
    <cellStyle name="40% - Акцент3" xfId="26" builtinId="39" hidden="1"/>
    <cellStyle name="40% - Акцент3" xfId="140" builtinId="39" hidden="1"/>
    <cellStyle name="40% - Акцент3" xfId="161" builtinId="39" hidden="1"/>
    <cellStyle name="40% - Акцент3" xfId="197" builtinId="39" hidden="1"/>
    <cellStyle name="40% - Акцент3" xfId="254" builtinId="39" hidden="1"/>
    <cellStyle name="40% - Акцент3" xfId="294" builtinId="39" hidden="1"/>
    <cellStyle name="40% - Акцент3" xfId="357" builtinId="39" hidden="1"/>
    <cellStyle name="40% - Акцент3" xfId="382" builtinId="39" hidden="1"/>
    <cellStyle name="40% - Акцент3" xfId="416" builtinId="39" hidden="1"/>
    <cellStyle name="40% - Акцент4" xfId="30" builtinId="43" hidden="1"/>
    <cellStyle name="40% - Акцент4" xfId="144" builtinId="43" hidden="1"/>
    <cellStyle name="40% - Акцент4" xfId="157" builtinId="43" hidden="1"/>
    <cellStyle name="40% - Акцент4" xfId="193" builtinId="43" hidden="1"/>
    <cellStyle name="40% - Акцент4" xfId="258" builtinId="43" hidden="1"/>
    <cellStyle name="40% - Акцент4" xfId="298" builtinId="43" hidden="1"/>
    <cellStyle name="40% - Акцент4" xfId="361" builtinId="43" hidden="1"/>
    <cellStyle name="40% - Акцент4" xfId="378" builtinId="43" hidden="1"/>
    <cellStyle name="40% - Акцент4" xfId="412" builtinId="43" hidden="1"/>
    <cellStyle name="40% - Акцент5" xfId="34" builtinId="47" hidden="1"/>
    <cellStyle name="40% - Акцент5" xfId="148" builtinId="47" hidden="1"/>
    <cellStyle name="40% - Акцент5" xfId="178" builtinId="47" hidden="1"/>
    <cellStyle name="40% - Акцент5" xfId="191" builtinId="47" hidden="1"/>
    <cellStyle name="40% - Акцент5" xfId="262" builtinId="47" hidden="1"/>
    <cellStyle name="40% - Акцент5" xfId="302" builtinId="47" hidden="1"/>
    <cellStyle name="40% - Акцент5" xfId="365" builtinId="47" hidden="1"/>
    <cellStyle name="40% - Акцент5" xfId="374" builtinId="47" hidden="1"/>
    <cellStyle name="40% - Акцент5" xfId="408" builtinId="47" hidden="1"/>
    <cellStyle name="40% - Акцент6" xfId="38" builtinId="51" hidden="1"/>
    <cellStyle name="40% - Акцент6" xfId="152" builtinId="51" hidden="1"/>
    <cellStyle name="40% - Акцент6" xfId="189" builtinId="51" hidden="1"/>
    <cellStyle name="40% - Акцент6" xfId="223" builtinId="51" hidden="1"/>
    <cellStyle name="40% - Акцент6" xfId="266" builtinId="51" hidden="1"/>
    <cellStyle name="40% - Акцент6" xfId="306" builtinId="51" hidden="1"/>
    <cellStyle name="40% - Акцент6" xfId="369" builtinId="51" hidden="1"/>
    <cellStyle name="40% - Акцент6" xfId="395" builtinId="51" hidden="1"/>
    <cellStyle name="40% - Акцент6" xfId="427" builtinId="51" hidden="1"/>
    <cellStyle name="60% - Акцент1" xfId="19" builtinId="32" hidden="1"/>
    <cellStyle name="60% - Акцент1" xfId="133" builtinId="32" hidden="1"/>
    <cellStyle name="60% - Акцент1" xfId="106" builtinId="32" hidden="1"/>
    <cellStyle name="60% - Акцент1" xfId="215" builtinId="32" hidden="1"/>
    <cellStyle name="60% - Акцент1" xfId="247" builtinId="32" hidden="1"/>
    <cellStyle name="60% - Акцент1" xfId="271" builtinId="32" hidden="1"/>
    <cellStyle name="60% - Акцент1" xfId="350" builtinId="32" hidden="1"/>
    <cellStyle name="60% - Акцент1" xfId="386" builtinId="32" hidden="1"/>
    <cellStyle name="60% - Акцент1" xfId="420" builtinId="32" hidden="1"/>
    <cellStyle name="60% - Акцент2" xfId="23" builtinId="36" hidden="1"/>
    <cellStyle name="60% - Акцент2" xfId="137" builtinId="36" hidden="1"/>
    <cellStyle name="60% - Акцент2" xfId="164" builtinId="36" hidden="1"/>
    <cellStyle name="60% - Акцент2" xfId="200" builtinId="36" hidden="1"/>
    <cellStyle name="60% - Акцент2" xfId="251" builtinId="36" hidden="1"/>
    <cellStyle name="60% - Акцент2" xfId="287" builtinId="36" hidden="1"/>
    <cellStyle name="60% - Акцент2" xfId="354" builtinId="36" hidden="1"/>
    <cellStyle name="60% - Акцент2" xfId="310" builtinId="36" hidden="1"/>
    <cellStyle name="60% - Акцент2" xfId="328" builtinId="36" hidden="1"/>
    <cellStyle name="60% - Акцент3" xfId="27" builtinId="40" hidden="1"/>
    <cellStyle name="60% - Акцент3" xfId="141" builtinId="40" hidden="1"/>
    <cellStyle name="60% - Акцент3" xfId="160" builtinId="40" hidden="1"/>
    <cellStyle name="60% - Акцент3" xfId="196" builtinId="40" hidden="1"/>
    <cellStyle name="60% - Акцент3" xfId="255" builtinId="40" hidden="1"/>
    <cellStyle name="60% - Акцент3" xfId="295" builtinId="40" hidden="1"/>
    <cellStyle name="60% - Акцент3" xfId="358" builtinId="40" hidden="1"/>
    <cellStyle name="60% - Акцент3" xfId="381" builtinId="40" hidden="1"/>
    <cellStyle name="60% - Акцент3" xfId="415" builtinId="40" hidden="1"/>
    <cellStyle name="60% - Акцент4" xfId="31" builtinId="44" hidden="1"/>
    <cellStyle name="60% - Акцент4" xfId="145" builtinId="44" hidden="1"/>
    <cellStyle name="60% - Акцент4" xfId="156" builtinId="44" hidden="1"/>
    <cellStyle name="60% - Акцент4" xfId="192" builtinId="44" hidden="1"/>
    <cellStyle name="60% - Акцент4" xfId="259" builtinId="44" hidden="1"/>
    <cellStyle name="60% - Акцент4" xfId="299" builtinId="44" hidden="1"/>
    <cellStyle name="60% - Акцент4" xfId="362" builtinId="44" hidden="1"/>
    <cellStyle name="60% - Акцент4" xfId="377" builtinId="44" hidden="1"/>
    <cellStyle name="60% - Акцент4" xfId="411" builtinId="44" hidden="1"/>
    <cellStyle name="60% - Акцент5" xfId="35" builtinId="48" hidden="1"/>
    <cellStyle name="60% - Акцент5" xfId="149" builtinId="48" hidden="1"/>
    <cellStyle name="60% - Акцент5" xfId="154" builtinId="48" hidden="1"/>
    <cellStyle name="60% - Акцент5" xfId="220" builtinId="48" hidden="1"/>
    <cellStyle name="60% - Акцент5" xfId="263" builtinId="48" hidden="1"/>
    <cellStyle name="60% - Акцент5" xfId="303" builtinId="48" hidden="1"/>
    <cellStyle name="60% - Акцент5" xfId="366" builtinId="48" hidden="1"/>
    <cellStyle name="60% - Акцент5" xfId="373" builtinId="48" hidden="1"/>
    <cellStyle name="60% - Акцент5" xfId="407" builtinId="48" hidden="1"/>
    <cellStyle name="60% - Акцент6" xfId="39" builtinId="52" hidden="1"/>
    <cellStyle name="60% - Акцент6" xfId="153" builtinId="52" hidden="1"/>
    <cellStyle name="60% - Акцент6" xfId="190" builtinId="52" hidden="1"/>
    <cellStyle name="60% - Акцент6" xfId="224" builtinId="52" hidden="1"/>
    <cellStyle name="60% - Акцент6" xfId="267" builtinId="52" hidden="1"/>
    <cellStyle name="60% - Акцент6" xfId="307" builtinId="52" hidden="1"/>
    <cellStyle name="60% - Акцент6" xfId="370" builtinId="52" hidden="1"/>
    <cellStyle name="60% - Акцент6" xfId="371" builtinId="52" hidden="1"/>
    <cellStyle name="60% - Акцент6" xfId="405" builtinId="52" hidden="1"/>
    <cellStyle name="Cells 2" xfId="113"/>
    <cellStyle name="Currency [0]" xfId="40"/>
    <cellStyle name="Currency2" xfId="99"/>
    <cellStyle name="Followed Hyperlink" xfId="100"/>
    <cellStyle name="Header 3" xfId="114"/>
    <cellStyle name="Hyperlink" xfId="101"/>
    <cellStyle name="normal" xfId="102"/>
    <cellStyle name="Normal1" xfId="41"/>
    <cellStyle name="Normal2" xfId="103"/>
    <cellStyle name="Percent1" xfId="104"/>
    <cellStyle name="Price_Body" xfId="42"/>
    <cellStyle name="Title 4" xfId="115"/>
    <cellStyle name="Акцент1" xfId="16" builtinId="29" hidden="1"/>
    <cellStyle name="Акцент1" xfId="130" builtinId="29" hidden="1"/>
    <cellStyle name="Акцент1" xfId="181" builtinId="29" hidden="1"/>
    <cellStyle name="Акцент1" xfId="205" builtinId="29" hidden="1"/>
    <cellStyle name="Акцент1" xfId="244" builtinId="29" hidden="1"/>
    <cellStyle name="Акцент1" xfId="274" builtinId="29" hidden="1"/>
    <cellStyle name="Акцент1" xfId="347" builtinId="29" hidden="1"/>
    <cellStyle name="Акцент1" xfId="388" builtinId="29" hidden="1"/>
    <cellStyle name="Акцент1" xfId="422" builtinId="29" hidden="1"/>
    <cellStyle name="Акцент2" xfId="20" builtinId="33" hidden="1"/>
    <cellStyle name="Акцент2" xfId="134" builtinId="33" hidden="1"/>
    <cellStyle name="Акцент2" xfId="180" builtinId="33" hidden="1"/>
    <cellStyle name="Акцент2" xfId="203" builtinId="33" hidden="1"/>
    <cellStyle name="Акцент2" xfId="248" builtinId="33" hidden="1"/>
    <cellStyle name="Акцент2" xfId="270" builtinId="33" hidden="1"/>
    <cellStyle name="Акцент2" xfId="351" builtinId="33" hidden="1"/>
    <cellStyle name="Акцент2" xfId="398" builtinId="33" hidden="1"/>
    <cellStyle name="Акцент2" xfId="430" builtinId="33" hidden="1"/>
    <cellStyle name="Акцент3" xfId="24" builtinId="37" hidden="1"/>
    <cellStyle name="Акцент3" xfId="138" builtinId="37" hidden="1"/>
    <cellStyle name="Акцент3" xfId="163" builtinId="37" hidden="1"/>
    <cellStyle name="Акцент3" xfId="199" builtinId="37" hidden="1"/>
    <cellStyle name="Акцент3" xfId="252" builtinId="37" hidden="1"/>
    <cellStyle name="Акцент3" xfId="268" builtinId="37" hidden="1"/>
    <cellStyle name="Акцент3" xfId="355" builtinId="37" hidden="1"/>
    <cellStyle name="Акцент3" xfId="397" builtinId="37" hidden="1"/>
    <cellStyle name="Акцент3" xfId="429" builtinId="37" hidden="1"/>
    <cellStyle name="Акцент4" xfId="28" builtinId="41" hidden="1"/>
    <cellStyle name="Акцент4" xfId="142" builtinId="41" hidden="1"/>
    <cellStyle name="Акцент4" xfId="159" builtinId="41" hidden="1"/>
    <cellStyle name="Акцент4" xfId="195" builtinId="41" hidden="1"/>
    <cellStyle name="Акцент4" xfId="256" builtinId="41" hidden="1"/>
    <cellStyle name="Акцент4" xfId="296" builtinId="41" hidden="1"/>
    <cellStyle name="Акцент4" xfId="359" builtinId="41" hidden="1"/>
    <cellStyle name="Акцент4" xfId="380" builtinId="41" hidden="1"/>
    <cellStyle name="Акцент4" xfId="414" builtinId="41" hidden="1"/>
    <cellStyle name="Акцент5" xfId="32" builtinId="45" hidden="1"/>
    <cellStyle name="Акцент5" xfId="146" builtinId="45" hidden="1"/>
    <cellStyle name="Акцент5" xfId="155" builtinId="45" hidden="1"/>
    <cellStyle name="Акцент5" xfId="214" builtinId="45" hidden="1"/>
    <cellStyle name="Акцент5" xfId="260" builtinId="45" hidden="1"/>
    <cellStyle name="Акцент5" xfId="300" builtinId="45" hidden="1"/>
    <cellStyle name="Акцент5" xfId="363" builtinId="45" hidden="1"/>
    <cellStyle name="Акцент5" xfId="376" builtinId="45" hidden="1"/>
    <cellStyle name="Акцент5" xfId="410" builtinId="45" hidden="1"/>
    <cellStyle name="Акцент6" xfId="36" builtinId="49" hidden="1"/>
    <cellStyle name="Акцент6" xfId="150" builtinId="49" hidden="1"/>
    <cellStyle name="Акцент6" xfId="187" builtinId="49" hidden="1"/>
    <cellStyle name="Акцент6" xfId="221" builtinId="49" hidden="1"/>
    <cellStyle name="Акцент6" xfId="264" builtinId="49" hidden="1"/>
    <cellStyle name="Акцент6" xfId="304" builtinId="49" hidden="1"/>
    <cellStyle name="Акцент6" xfId="367" builtinId="49" hidden="1"/>
    <cellStyle name="Акцент6" xfId="372" builtinId="49" hidden="1"/>
    <cellStyle name="Акцент6" xfId="406" builtinId="49" hidden="1"/>
    <cellStyle name="Беззащитный" xfId="43"/>
    <cellStyle name="Ввод  2" xfId="105"/>
    <cellStyle name="Вывод" xfId="9" builtinId="21" hidden="1"/>
    <cellStyle name="Вывод" xfId="77" builtinId="21" hidden="1"/>
    <cellStyle name="Вывод" xfId="182" builtinId="21" hidden="1"/>
    <cellStyle name="Вывод" xfId="69" builtinId="21" hidden="1"/>
    <cellStyle name="Вывод" xfId="237" builtinId="21" hidden="1"/>
    <cellStyle name="Вывод" xfId="289" builtinId="21" hidden="1"/>
    <cellStyle name="Вывод" xfId="340" builtinId="21" hidden="1"/>
    <cellStyle name="Вывод" xfId="401" builtinId="21" hidden="1"/>
    <cellStyle name="Вывод" xfId="433" builtinId="21" hidden="1"/>
    <cellStyle name="Вычисление" xfId="10" builtinId="22" hidden="1"/>
    <cellStyle name="Вычисление" xfId="73" builtinId="22" hidden="1"/>
    <cellStyle name="Вычисление" xfId="61" builtinId="22" hidden="1"/>
    <cellStyle name="Вычисление" xfId="209" builtinId="22" hidden="1"/>
    <cellStyle name="Вычисление" xfId="238" builtinId="22" hidden="1"/>
    <cellStyle name="Вычисление" xfId="280" builtinId="22" hidden="1"/>
    <cellStyle name="Вычисление" xfId="341" builtinId="22" hidden="1"/>
    <cellStyle name="Вычисление" xfId="400" builtinId="22" hidden="1"/>
    <cellStyle name="Вычисление" xfId="432" builtinId="22" hidden="1"/>
    <cellStyle name="Гиперссылка 2 2" xfId="116"/>
    <cellStyle name="Гиперссылка 4" xfId="117"/>
    <cellStyle name="Заголовок" xfId="44"/>
    <cellStyle name="Заголовок 1" xfId="2" builtinId="16" hidden="1"/>
    <cellStyle name="Заголовок 1" xfId="80" builtinId="16" hidden="1"/>
    <cellStyle name="Заголовок 1" xfId="63" builtinId="16" hidden="1"/>
    <cellStyle name="Заголовок 1" xfId="176" builtinId="16" hidden="1"/>
    <cellStyle name="Заголовок 1" xfId="230" builtinId="16" hidden="1"/>
    <cellStyle name="Заголовок 1" xfId="225" builtinId="16" hidden="1"/>
    <cellStyle name="Заголовок 1" xfId="333" builtinId="16" hidden="1"/>
    <cellStyle name="Заголовок 1" xfId="319" builtinId="16" hidden="1"/>
    <cellStyle name="Заголовок 1" xfId="393" builtinId="16" hidden="1"/>
    <cellStyle name="Заголовок 2" xfId="3" builtinId="17" hidden="1"/>
    <cellStyle name="Заголовок 2" xfId="78" builtinId="17" hidden="1"/>
    <cellStyle name="Заголовок 2" xfId="64" builtinId="17" hidden="1"/>
    <cellStyle name="Заголовок 2" xfId="76" builtinId="17" hidden="1"/>
    <cellStyle name="Заголовок 2" xfId="231" builtinId="17" hidden="1"/>
    <cellStyle name="Заголовок 2" xfId="284" builtinId="17" hidden="1"/>
    <cellStyle name="Заголовок 2" xfId="334" builtinId="17" hidden="1"/>
    <cellStyle name="Заголовок 2" xfId="321" builtinId="17" hidden="1"/>
    <cellStyle name="Заголовок 2" xfId="322" builtinId="17" hidden="1"/>
    <cellStyle name="Заголовок 3" xfId="4" builtinId="18" hidden="1"/>
    <cellStyle name="Заголовок 3" xfId="74" builtinId="18" hidden="1"/>
    <cellStyle name="Заголовок 3" xfId="68" builtinId="18" hidden="1"/>
    <cellStyle name="Заголовок 3" xfId="219" builtinId="18" hidden="1"/>
    <cellStyle name="Заголовок 3" xfId="232" builtinId="18" hidden="1"/>
    <cellStyle name="Заголовок 3" xfId="283" builtinId="18" hidden="1"/>
    <cellStyle name="Заголовок 3" xfId="335" builtinId="18" hidden="1"/>
    <cellStyle name="Заголовок 3" xfId="318" builtinId="18" hidden="1"/>
    <cellStyle name="Заголовок 3" xfId="323" builtinId="18" hidden="1"/>
    <cellStyle name="Заголовок 4" xfId="5" builtinId="19" hidden="1"/>
    <cellStyle name="Заголовок 4" xfId="71" builtinId="19" hidden="1"/>
    <cellStyle name="Заголовок 4" xfId="184" builtinId="19" hidden="1"/>
    <cellStyle name="Заголовок 4" xfId="218" builtinId="19" hidden="1"/>
    <cellStyle name="Заголовок 4" xfId="233" builtinId="19" hidden="1"/>
    <cellStyle name="Заголовок 4" xfId="290" builtinId="19" hidden="1"/>
    <cellStyle name="Заголовок 4" xfId="336" builtinId="19" hidden="1"/>
    <cellStyle name="Заголовок 4" xfId="317" builtinId="19" hidden="1"/>
    <cellStyle name="Заголовок 4" xfId="324" builtinId="19" hidden="1"/>
    <cellStyle name="ЗаголовокСтолбца" xfId="45"/>
    <cellStyle name="Защитный" xfId="46"/>
    <cellStyle name="Значение" xfId="47"/>
    <cellStyle name="Итог" xfId="15" builtinId="25" hidden="1"/>
    <cellStyle name="Итог" xfId="129" builtinId="25" hidden="1"/>
    <cellStyle name="Итог" xfId="169" builtinId="25" hidden="1"/>
    <cellStyle name="Итог" xfId="216" builtinId="25" hidden="1"/>
    <cellStyle name="Итог" xfId="243" builtinId="25" hidden="1"/>
    <cellStyle name="Итог" xfId="275" builtinId="25" hidden="1"/>
    <cellStyle name="Итог" xfId="346" builtinId="25" hidden="1"/>
    <cellStyle name="Итог" xfId="389" builtinId="25" hidden="1"/>
    <cellStyle name="Итог" xfId="423" builtinId="25" hidden="1"/>
    <cellStyle name="Контрольная ячейка" xfId="12" builtinId="23" hidden="1"/>
    <cellStyle name="Контрольная ячейка" xfId="126" builtinId="23" hidden="1"/>
    <cellStyle name="Контрольная ячейка" xfId="171" builtinId="23" hidden="1"/>
    <cellStyle name="Контрольная ячейка" xfId="84" builtinId="23" hidden="1"/>
    <cellStyle name="Контрольная ячейка" xfId="240" builtinId="23" hidden="1"/>
    <cellStyle name="Контрольная ячейка" xfId="278" builtinId="23" hidden="1"/>
    <cellStyle name="Контрольная ячейка" xfId="343" builtinId="23" hidden="1"/>
    <cellStyle name="Контрольная ячейка" xfId="313" builtinId="23" hidden="1"/>
    <cellStyle name="Контрольная ячейка" xfId="404" builtinId="23" hidden="1"/>
    <cellStyle name="Мои наименования показателей" xfId="50"/>
    <cellStyle name="Мой заголовок" xfId="48"/>
    <cellStyle name="Мой заголовок листа" xfId="49"/>
    <cellStyle name="Название" xfId="1" builtinId="15" hidden="1"/>
    <cellStyle name="Название" xfId="82" builtinId="15" hidden="1"/>
    <cellStyle name="Название" xfId="62" builtinId="15" hidden="1"/>
    <cellStyle name="Название" xfId="186" builtinId="15" hidden="1"/>
    <cellStyle name="Название" xfId="229" builtinId="15" hidden="1"/>
    <cellStyle name="Название" xfId="285" builtinId="15" hidden="1"/>
    <cellStyle name="Название" xfId="332" builtinId="15" hidden="1"/>
    <cellStyle name="Название" xfId="320" builtinId="15" hidden="1"/>
    <cellStyle name="Название" xfId="403" builtinId="15" hidden="1"/>
    <cellStyle name="Нейтральный" xfId="8" builtinId="28" hidden="1"/>
    <cellStyle name="Нейтральный" xfId="79" builtinId="28" hidden="1"/>
    <cellStyle name="Нейтральный" xfId="67" builtinId="28" hidden="1"/>
    <cellStyle name="Нейтральный" xfId="217" builtinId="28" hidden="1"/>
    <cellStyle name="Нейтральный" xfId="236" builtinId="28" hidden="1"/>
    <cellStyle name="Нейтральный" xfId="227" builtinId="28" hidden="1"/>
    <cellStyle name="Нейтральный" xfId="339" builtinId="28" hidden="1"/>
    <cellStyle name="Нейтральный" xfId="314" builtinId="28" hidden="1"/>
    <cellStyle name="Нейтральный" xfId="394" builtinId="28" hidden="1"/>
    <cellStyle name="Обычный" xfId="0" builtinId="0"/>
    <cellStyle name="Обычный 10" xfId="292"/>
    <cellStyle name="Обычный 10 2" xfId="118"/>
    <cellStyle name="Обычный 11" xfId="309"/>
    <cellStyle name="Обычный 12" xfId="329"/>
    <cellStyle name="Обычный 13" xfId="402"/>
    <cellStyle name="Обычный 14" xfId="59"/>
    <cellStyle name="Обычный 2 10" xfId="330"/>
    <cellStyle name="Обычный 2 11" xfId="391"/>
    <cellStyle name="Обычный 2 12" xfId="425"/>
    <cellStyle name="Обычный 2 2" xfId="58"/>
    <cellStyle name="Обычный 2 3" xfId="119"/>
    <cellStyle name="Обычный 2 4" xfId="75"/>
    <cellStyle name="Обычный 2 5" xfId="66"/>
    <cellStyle name="Обычный 2 6" xfId="120"/>
    <cellStyle name="Обычный 2 7" xfId="185"/>
    <cellStyle name="Обычный 2 8" xfId="228"/>
    <cellStyle name="Обычный 2 9" xfId="291"/>
    <cellStyle name="Обычный 3" xfId="85"/>
    <cellStyle name="Обычный 3 3" xfId="121"/>
    <cellStyle name="Обычный 4" xfId="109"/>
    <cellStyle name="Обычный 4 2" xfId="122"/>
    <cellStyle name="Обычный 4 3" xfId="123"/>
    <cellStyle name="Обычный 5" xfId="124"/>
    <cellStyle name="Обычный 8" xfId="212"/>
    <cellStyle name="Обычный 9" xfId="174"/>
    <cellStyle name="Плохой" xfId="7" builtinId="27" hidden="1"/>
    <cellStyle name="Плохой" xfId="81" builtinId="27" hidden="1"/>
    <cellStyle name="Плохой" xfId="173" builtinId="27" hidden="1"/>
    <cellStyle name="Плохой" xfId="72" builtinId="27" hidden="1"/>
    <cellStyle name="Плохой" xfId="235" builtinId="27" hidden="1"/>
    <cellStyle name="Плохой" xfId="281" builtinId="27" hidden="1"/>
    <cellStyle name="Плохой" xfId="338" builtinId="27" hidden="1"/>
    <cellStyle name="Плохой" xfId="315" builtinId="27" hidden="1"/>
    <cellStyle name="Плохой" xfId="326" builtinId="27" hidden="1"/>
    <cellStyle name="Пояснение" xfId="14" builtinId="53" hidden="1"/>
    <cellStyle name="Пояснение" xfId="128" builtinId="53" hidden="1"/>
    <cellStyle name="Пояснение" xfId="170" builtinId="53" hidden="1"/>
    <cellStyle name="Пояснение" xfId="206" builtinId="53" hidden="1"/>
    <cellStyle name="Пояснение" xfId="242" builtinId="53" hidden="1"/>
    <cellStyle name="Пояснение" xfId="276" builtinId="53" hidden="1"/>
    <cellStyle name="Пояснение" xfId="345" builtinId="53" hidden="1"/>
    <cellStyle name="Пояснение" xfId="312" builtinId="53" hidden="1"/>
    <cellStyle name="Пояснение" xfId="331" builtinId="53" hidden="1"/>
    <cellStyle name="Примечание 2" xfId="108"/>
    <cellStyle name="Связанная ячейка" xfId="11" builtinId="24" hidden="1"/>
    <cellStyle name="Связанная ячейка" xfId="70" builtinId="24" hidden="1"/>
    <cellStyle name="Связанная ячейка" xfId="172" builtinId="24" hidden="1"/>
    <cellStyle name="Связанная ячейка" xfId="208" builtinId="24" hidden="1"/>
    <cellStyle name="Связанная ячейка" xfId="239" builtinId="24" hidden="1"/>
    <cellStyle name="Связанная ячейка" xfId="279" builtinId="24" hidden="1"/>
    <cellStyle name="Связанная ячейка" xfId="342" builtinId="24" hidden="1"/>
    <cellStyle name="Связанная ячейка" xfId="390" builtinId="24" hidden="1"/>
    <cellStyle name="Связанная ячейка" xfId="424" builtinId="24" hidden="1"/>
    <cellStyle name="Стиль 1" xfId="51"/>
    <cellStyle name="Текст предупреждения" xfId="13" builtinId="11" hidden="1"/>
    <cellStyle name="Текст предупреждения" xfId="127" builtinId="11" hidden="1"/>
    <cellStyle name="Текст предупреждения" xfId="65" builtinId="11" hidden="1"/>
    <cellStyle name="Текст предупреждения" xfId="207" builtinId="11" hidden="1"/>
    <cellStyle name="Текст предупреждения" xfId="241" builtinId="11" hidden="1"/>
    <cellStyle name="Текст предупреждения" xfId="277" builtinId="11" hidden="1"/>
    <cellStyle name="Текст предупреждения" xfId="344" builtinId="11" hidden="1"/>
    <cellStyle name="Текст предупреждения" xfId="399" builtinId="11" hidden="1"/>
    <cellStyle name="Текст предупреждения" xfId="431" builtinId="11" hidden="1"/>
    <cellStyle name="Текстовый" xfId="52"/>
    <cellStyle name="Тысячи [0]_3Com" xfId="53"/>
    <cellStyle name="Тысячи_3Com" xfId="54"/>
    <cellStyle name="Финансовый 2 10" xfId="434"/>
    <cellStyle name="Финансовый 2 2" xfId="107"/>
    <cellStyle name="Финансовый 2 3" xfId="175"/>
    <cellStyle name="Финансовый 2 4" xfId="211"/>
    <cellStyle name="Финансовый 2 5" xfId="226"/>
    <cellStyle name="Финансовый 2 6" xfId="286"/>
    <cellStyle name="Финансовый 2 7" xfId="308"/>
    <cellStyle name="Финансовый 2 8" xfId="392"/>
    <cellStyle name="Финансовый 2 9" xfId="426"/>
    <cellStyle name="Финансовый 3" xfId="110"/>
    <cellStyle name="Финансовый 4" xfId="125"/>
    <cellStyle name="Финансовый 6" xfId="60"/>
    <cellStyle name="Формула" xfId="55"/>
    <cellStyle name="ФормулаВБ" xfId="56"/>
    <cellStyle name="ФормулаНаКонтроль" xfId="57"/>
    <cellStyle name="Хороший" xfId="6" builtinId="26" hidden="1"/>
    <cellStyle name="Хороший" xfId="83" builtinId="26" hidden="1"/>
    <cellStyle name="Хороший" xfId="183" builtinId="26" hidden="1"/>
    <cellStyle name="Хороший" xfId="210" builtinId="26" hidden="1"/>
    <cellStyle name="Хороший" xfId="234" builtinId="26" hidden="1"/>
    <cellStyle name="Хороший" xfId="282" builtinId="26" hidden="1"/>
    <cellStyle name="Хороший" xfId="337" builtinId="26" hidden="1"/>
    <cellStyle name="Хороший" xfId="316" builtinId="26" hidden="1"/>
    <cellStyle name="Хороший" xfId="325" builtinId="26" hidde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7"/>
  <sheetViews>
    <sheetView workbookViewId="0">
      <selection activeCell="E7" sqref="E7:F7"/>
    </sheetView>
  </sheetViews>
  <sheetFormatPr defaultRowHeight="15"/>
  <cols>
    <col min="1" max="1" width="9" customWidth="1"/>
    <col min="2" max="2" width="49" customWidth="1"/>
    <col min="3" max="3" width="11.5703125" customWidth="1"/>
    <col min="4" max="4" width="12.140625" customWidth="1"/>
    <col min="5" max="5" width="15.42578125" customWidth="1"/>
    <col min="6" max="6" width="14.5703125" customWidth="1"/>
    <col min="10" max="10" width="9.28515625" customWidth="1"/>
  </cols>
  <sheetData>
    <row r="2" spans="1:6" ht="15.75">
      <c r="A2" s="36"/>
      <c r="B2" s="36"/>
      <c r="C2" s="36"/>
      <c r="D2" s="36"/>
      <c r="E2" s="36"/>
      <c r="F2" s="52"/>
    </row>
    <row r="3" spans="1:6" ht="15.75">
      <c r="A3" s="36"/>
      <c r="B3" s="36"/>
      <c r="C3" s="36"/>
      <c r="D3" s="36"/>
      <c r="E3" s="36"/>
      <c r="F3" s="36"/>
    </row>
    <row r="4" spans="1:6" ht="33" customHeight="1">
      <c r="A4" s="55" t="s">
        <v>0</v>
      </c>
      <c r="B4" s="55"/>
      <c r="C4" s="55"/>
      <c r="D4" s="55"/>
      <c r="E4" s="55"/>
      <c r="F4" s="55"/>
    </row>
    <row r="5" spans="1:6" ht="15.75" customHeight="1">
      <c r="A5" s="37"/>
      <c r="B5" s="37"/>
      <c r="C5" s="37"/>
      <c r="D5" s="37"/>
      <c r="E5" s="37"/>
      <c r="F5" s="37"/>
    </row>
    <row r="6" spans="1:6" ht="15.75" customHeight="1">
      <c r="A6" s="37"/>
      <c r="B6" s="37"/>
      <c r="C6" s="37"/>
      <c r="D6" s="37"/>
      <c r="E6" s="37"/>
      <c r="F6" s="37" t="s">
        <v>1</v>
      </c>
    </row>
    <row r="7" spans="1:6" ht="15.75" customHeight="1">
      <c r="A7" s="24" t="s">
        <v>2</v>
      </c>
      <c r="B7" s="24" t="s">
        <v>3</v>
      </c>
      <c r="C7" s="51" t="s">
        <v>4</v>
      </c>
      <c r="D7" s="53"/>
      <c r="E7" s="51" t="s">
        <v>5</v>
      </c>
      <c r="F7" s="53"/>
    </row>
    <row r="8" spans="1:6" ht="141.75">
      <c r="A8" s="24"/>
      <c r="B8" s="24"/>
      <c r="C8" s="67" t="s">
        <v>6</v>
      </c>
      <c r="D8" s="67" t="s">
        <v>7</v>
      </c>
      <c r="E8" s="67" t="s">
        <v>8</v>
      </c>
      <c r="F8" s="67" t="s">
        <v>9</v>
      </c>
    </row>
    <row r="9" spans="1:6" ht="15.75">
      <c r="A9" s="50">
        <v>1</v>
      </c>
      <c r="B9" s="35" t="s">
        <v>10</v>
      </c>
      <c r="C9" s="2"/>
      <c r="D9" s="9">
        <v>0</v>
      </c>
      <c r="E9" s="2">
        <v>4989.5600000000004</v>
      </c>
      <c r="F9" s="9">
        <v>4989.5600000000004</v>
      </c>
    </row>
    <row r="10" spans="1:6" ht="15.75">
      <c r="A10" s="50">
        <v>2</v>
      </c>
      <c r="B10" s="35" t="s">
        <v>11</v>
      </c>
      <c r="C10" s="2"/>
      <c r="D10" s="9">
        <v>0</v>
      </c>
      <c r="E10" s="2">
        <v>565.70000000000005</v>
      </c>
      <c r="F10" s="9">
        <v>565.70000000000005</v>
      </c>
    </row>
    <row r="11" spans="1:6" ht="15.75">
      <c r="A11" s="12">
        <v>3</v>
      </c>
      <c r="B11" s="13" t="s">
        <v>12</v>
      </c>
      <c r="C11" s="33">
        <v>0</v>
      </c>
      <c r="D11" s="33">
        <v>0</v>
      </c>
      <c r="E11" s="33">
        <v>41914.5</v>
      </c>
      <c r="F11" s="33">
        <v>41914.5</v>
      </c>
    </row>
    <row r="12" spans="1:6" ht="15.75">
      <c r="A12" s="49"/>
      <c r="B12" s="8" t="s">
        <v>13</v>
      </c>
      <c r="C12" s="14"/>
      <c r="D12" s="48">
        <v>0</v>
      </c>
      <c r="E12" s="47">
        <v>41914.5</v>
      </c>
      <c r="F12" s="48">
        <v>41914.5</v>
      </c>
    </row>
    <row r="13" spans="1:6" ht="63">
      <c r="A13" s="46"/>
      <c r="B13" s="34" t="s">
        <v>14</v>
      </c>
      <c r="C13" s="47"/>
      <c r="D13" s="48">
        <v>0</v>
      </c>
      <c r="E13" s="47">
        <v>0</v>
      </c>
      <c r="F13" s="48">
        <v>0</v>
      </c>
    </row>
    <row r="14" spans="1:6" ht="63">
      <c r="A14" s="12">
        <v>4</v>
      </c>
      <c r="B14" s="45" t="s">
        <v>15</v>
      </c>
      <c r="C14" s="19"/>
      <c r="D14" s="44">
        <v>0</v>
      </c>
      <c r="E14" s="43">
        <v>501.2</v>
      </c>
      <c r="F14" s="44">
        <v>501.2</v>
      </c>
    </row>
    <row r="15" spans="1:6" ht="47.25">
      <c r="A15" s="12">
        <v>5</v>
      </c>
      <c r="B15" s="45" t="s">
        <v>16</v>
      </c>
      <c r="C15" s="32">
        <v>0</v>
      </c>
      <c r="D15" s="32">
        <v>0</v>
      </c>
      <c r="E15" s="32">
        <v>1024.27</v>
      </c>
      <c r="F15" s="32">
        <v>1024.3000000000002</v>
      </c>
    </row>
    <row r="16" spans="1:6" ht="15.75">
      <c r="A16" s="1" t="s">
        <v>17</v>
      </c>
      <c r="B16" s="42" t="s">
        <v>18</v>
      </c>
      <c r="C16" s="15">
        <v>0</v>
      </c>
      <c r="D16" s="15">
        <v>0</v>
      </c>
      <c r="E16" s="15">
        <v>188.3</v>
      </c>
      <c r="F16" s="15">
        <v>188.3</v>
      </c>
    </row>
    <row r="17" spans="1:6" ht="15.75">
      <c r="A17" s="16"/>
      <c r="B17" s="11" t="s">
        <v>19</v>
      </c>
      <c r="C17" s="17"/>
      <c r="D17" s="48">
        <v>0</v>
      </c>
      <c r="E17" s="17">
        <v>0</v>
      </c>
      <c r="F17" s="48">
        <v>0</v>
      </c>
    </row>
    <row r="18" spans="1:6" ht="15.75">
      <c r="A18" s="16"/>
      <c r="B18" s="11" t="s">
        <v>20</v>
      </c>
      <c r="C18" s="17"/>
      <c r="D18" s="48">
        <v>0</v>
      </c>
      <c r="E18" s="17">
        <v>188.3</v>
      </c>
      <c r="F18" s="48">
        <v>188.3</v>
      </c>
    </row>
    <row r="19" spans="1:6" ht="31.5">
      <c r="A19" s="4" t="s">
        <v>21</v>
      </c>
      <c r="B19" s="7" t="s">
        <v>22</v>
      </c>
      <c r="C19" s="15">
        <v>0</v>
      </c>
      <c r="D19" s="15">
        <v>0</v>
      </c>
      <c r="E19" s="15">
        <v>0</v>
      </c>
      <c r="F19" s="15">
        <v>0</v>
      </c>
    </row>
    <row r="20" spans="1:6" ht="15.75">
      <c r="A20" s="18"/>
      <c r="B20" s="11" t="s">
        <v>19</v>
      </c>
      <c r="C20" s="10"/>
      <c r="D20" s="9">
        <v>0</v>
      </c>
      <c r="E20" s="10">
        <v>0</v>
      </c>
      <c r="F20" s="9">
        <v>0</v>
      </c>
    </row>
    <row r="21" spans="1:6" ht="15.75">
      <c r="A21" s="18"/>
      <c r="B21" s="11" t="s">
        <v>20</v>
      </c>
      <c r="C21" s="10"/>
      <c r="D21" s="9">
        <v>0</v>
      </c>
      <c r="E21" s="10">
        <v>0</v>
      </c>
      <c r="F21" s="9">
        <v>0</v>
      </c>
    </row>
    <row r="22" spans="1:6" ht="15.75">
      <c r="A22" s="4" t="s">
        <v>23</v>
      </c>
      <c r="B22" s="42" t="s">
        <v>24</v>
      </c>
      <c r="C22" s="15">
        <v>0</v>
      </c>
      <c r="D22" s="15">
        <v>0</v>
      </c>
      <c r="E22" s="15">
        <v>164.87</v>
      </c>
      <c r="F22" s="15">
        <v>164.9</v>
      </c>
    </row>
    <row r="23" spans="1:6" ht="15.75">
      <c r="A23" s="18"/>
      <c r="B23" s="11" t="s">
        <v>19</v>
      </c>
      <c r="C23" s="10"/>
      <c r="D23" s="9">
        <v>0</v>
      </c>
      <c r="E23" s="10">
        <v>0</v>
      </c>
      <c r="F23" s="9">
        <v>0</v>
      </c>
    </row>
    <row r="24" spans="1:6" ht="15.75">
      <c r="A24" s="18"/>
      <c r="B24" s="11" t="s">
        <v>20</v>
      </c>
      <c r="C24" s="10"/>
      <c r="D24" s="9">
        <v>0</v>
      </c>
      <c r="E24" s="10">
        <v>164.87</v>
      </c>
      <c r="F24" s="9">
        <v>164.9</v>
      </c>
    </row>
    <row r="25" spans="1:6" ht="47.25">
      <c r="A25" s="4" t="s">
        <v>25</v>
      </c>
      <c r="B25" s="7" t="s">
        <v>26</v>
      </c>
      <c r="C25" s="15">
        <v>0</v>
      </c>
      <c r="D25" s="15">
        <v>0</v>
      </c>
      <c r="E25" s="15">
        <v>183.2</v>
      </c>
      <c r="F25" s="15">
        <v>183.2</v>
      </c>
    </row>
    <row r="26" spans="1:6" ht="15.75">
      <c r="A26" s="18"/>
      <c r="B26" s="11" t="s">
        <v>19</v>
      </c>
      <c r="C26" s="41"/>
      <c r="D26" s="9">
        <v>0</v>
      </c>
      <c r="E26" s="40">
        <v>0</v>
      </c>
      <c r="F26" s="9">
        <v>0</v>
      </c>
    </row>
    <row r="27" spans="1:6" ht="15.75">
      <c r="A27" s="18"/>
      <c r="B27" s="11" t="s">
        <v>20</v>
      </c>
      <c r="C27" s="41"/>
      <c r="D27" s="9">
        <v>0</v>
      </c>
      <c r="E27" s="40">
        <v>183.2</v>
      </c>
      <c r="F27" s="9">
        <v>183.2</v>
      </c>
    </row>
    <row r="28" spans="1:6" ht="47.25">
      <c r="A28" s="4" t="s">
        <v>27</v>
      </c>
      <c r="B28" s="7" t="s">
        <v>28</v>
      </c>
      <c r="C28" s="15">
        <v>0</v>
      </c>
      <c r="D28" s="15">
        <v>0</v>
      </c>
      <c r="E28" s="15">
        <v>0</v>
      </c>
      <c r="F28" s="15">
        <v>0</v>
      </c>
    </row>
    <row r="29" spans="1:6" ht="15.75">
      <c r="A29" s="18"/>
      <c r="B29" s="11" t="s">
        <v>19</v>
      </c>
      <c r="C29" s="10"/>
      <c r="D29" s="9">
        <v>0</v>
      </c>
      <c r="E29" s="10">
        <v>0</v>
      </c>
      <c r="F29" s="9">
        <v>0</v>
      </c>
    </row>
    <row r="30" spans="1:6" ht="15.75">
      <c r="A30" s="18"/>
      <c r="B30" s="11" t="s">
        <v>20</v>
      </c>
      <c r="C30" s="10"/>
      <c r="D30" s="9">
        <v>0</v>
      </c>
      <c r="E30" s="10">
        <v>0</v>
      </c>
      <c r="F30" s="9">
        <v>0</v>
      </c>
    </row>
    <row r="31" spans="1:6" ht="15.75">
      <c r="A31" s="4" t="s">
        <v>29</v>
      </c>
      <c r="B31" s="42" t="s">
        <v>30</v>
      </c>
      <c r="C31" s="15">
        <v>0</v>
      </c>
      <c r="D31" s="15">
        <v>0</v>
      </c>
      <c r="E31" s="15">
        <v>487.90000000000003</v>
      </c>
      <c r="F31" s="15">
        <v>487.9</v>
      </c>
    </row>
    <row r="32" spans="1:6" ht="15.75">
      <c r="A32" s="4"/>
      <c r="B32" s="11" t="s">
        <v>19</v>
      </c>
      <c r="C32" s="31"/>
      <c r="D32" s="9">
        <v>0</v>
      </c>
      <c r="E32" s="3">
        <v>45.9</v>
      </c>
      <c r="F32" s="9">
        <v>45.9</v>
      </c>
    </row>
    <row r="33" spans="1:6" ht="15.75">
      <c r="A33" s="18"/>
      <c r="B33" s="11" t="s">
        <v>20</v>
      </c>
      <c r="C33" s="10"/>
      <c r="D33" s="9">
        <v>0</v>
      </c>
      <c r="E33" s="10">
        <v>442.00000000000006</v>
      </c>
      <c r="F33" s="9">
        <v>442</v>
      </c>
    </row>
    <row r="34" spans="1:6" ht="15.75">
      <c r="A34" s="12" t="s">
        <v>31</v>
      </c>
      <c r="B34" s="13" t="s">
        <v>32</v>
      </c>
      <c r="C34" s="33">
        <v>0</v>
      </c>
      <c r="D34" s="33">
        <v>0</v>
      </c>
      <c r="E34" s="33">
        <v>8.4</v>
      </c>
      <c r="F34" s="33">
        <v>8.4</v>
      </c>
    </row>
    <row r="35" spans="1:6" ht="15.75">
      <c r="A35" s="50"/>
      <c r="B35" s="11" t="s">
        <v>19</v>
      </c>
      <c r="C35" s="39"/>
      <c r="D35" s="9">
        <v>0</v>
      </c>
      <c r="E35" s="39">
        <v>0</v>
      </c>
      <c r="F35" s="9">
        <v>0</v>
      </c>
    </row>
    <row r="36" spans="1:6" ht="15.75">
      <c r="A36" s="50"/>
      <c r="B36" s="11" t="s">
        <v>20</v>
      </c>
      <c r="C36" s="39"/>
      <c r="D36" s="9">
        <v>0</v>
      </c>
      <c r="E36" s="39">
        <v>8.4</v>
      </c>
      <c r="F36" s="9">
        <v>8.4</v>
      </c>
    </row>
    <row r="37" spans="1:6" ht="15.75">
      <c r="A37" s="12" t="s">
        <v>33</v>
      </c>
      <c r="B37" s="13" t="s">
        <v>34</v>
      </c>
      <c r="C37" s="33">
        <v>0</v>
      </c>
      <c r="D37" s="33">
        <v>0</v>
      </c>
      <c r="E37" s="33">
        <v>242.8</v>
      </c>
      <c r="F37" s="33">
        <v>242.8</v>
      </c>
    </row>
    <row r="38" spans="1:6" ht="15.75">
      <c r="A38" s="50"/>
      <c r="B38" s="11" t="s">
        <v>19</v>
      </c>
      <c r="C38" s="39"/>
      <c r="D38" s="9">
        <v>0</v>
      </c>
      <c r="E38" s="39">
        <v>242.8</v>
      </c>
      <c r="F38" s="9">
        <v>242.8</v>
      </c>
    </row>
    <row r="39" spans="1:6" ht="15.75">
      <c r="A39" s="50"/>
      <c r="B39" s="11" t="s">
        <v>20</v>
      </c>
      <c r="C39" s="39"/>
      <c r="D39" s="9">
        <v>0</v>
      </c>
      <c r="E39" s="39">
        <v>0</v>
      </c>
      <c r="F39" s="9">
        <v>0</v>
      </c>
    </row>
    <row r="40" spans="1:6" ht="15.75">
      <c r="A40" s="12" t="s">
        <v>35</v>
      </c>
      <c r="B40" s="13" t="s">
        <v>36</v>
      </c>
      <c r="C40" s="33">
        <v>0</v>
      </c>
      <c r="D40" s="33">
        <v>0</v>
      </c>
      <c r="E40" s="33">
        <v>0</v>
      </c>
      <c r="F40" s="33">
        <v>0</v>
      </c>
    </row>
    <row r="41" spans="1:6" ht="15.75">
      <c r="A41" s="50"/>
      <c r="B41" s="11" t="s">
        <v>19</v>
      </c>
      <c r="C41" s="39"/>
      <c r="D41" s="9">
        <v>0</v>
      </c>
      <c r="E41" s="39">
        <v>0</v>
      </c>
      <c r="F41" s="9">
        <v>0</v>
      </c>
    </row>
    <row r="42" spans="1:6" ht="15.75">
      <c r="A42" s="50"/>
      <c r="B42" s="11" t="s">
        <v>20</v>
      </c>
      <c r="C42" s="39"/>
      <c r="D42" s="9">
        <v>0</v>
      </c>
      <c r="E42" s="39">
        <v>0</v>
      </c>
      <c r="F42" s="9">
        <v>0</v>
      </c>
    </row>
    <row r="43" spans="1:6" ht="15.75">
      <c r="A43" s="12" t="s">
        <v>37</v>
      </c>
      <c r="B43" s="13" t="s">
        <v>38</v>
      </c>
      <c r="C43" s="33">
        <v>0</v>
      </c>
      <c r="D43" s="33">
        <v>0</v>
      </c>
      <c r="E43" s="33">
        <v>0</v>
      </c>
      <c r="F43" s="33">
        <v>0</v>
      </c>
    </row>
    <row r="44" spans="1:6" ht="15.75">
      <c r="A44" s="50"/>
      <c r="B44" s="11" t="s">
        <v>19</v>
      </c>
      <c r="C44" s="39"/>
      <c r="D44" s="9">
        <v>0</v>
      </c>
      <c r="E44" s="39">
        <v>0</v>
      </c>
      <c r="F44" s="9">
        <v>0</v>
      </c>
    </row>
    <row r="45" spans="1:6" ht="15.75">
      <c r="A45" s="50"/>
      <c r="B45" s="11" t="s">
        <v>20</v>
      </c>
      <c r="C45" s="39"/>
      <c r="D45" s="9">
        <v>0</v>
      </c>
      <c r="E45" s="39">
        <v>0</v>
      </c>
      <c r="F45" s="9">
        <v>0</v>
      </c>
    </row>
    <row r="46" spans="1:6" ht="15.75">
      <c r="A46" s="12" t="s">
        <v>39</v>
      </c>
      <c r="B46" s="13" t="s">
        <v>40</v>
      </c>
      <c r="C46" s="44">
        <v>0</v>
      </c>
      <c r="D46" s="33">
        <v>0</v>
      </c>
      <c r="E46" s="44">
        <v>3653.4400000000005</v>
      </c>
      <c r="F46" s="33">
        <v>3653.4500000000007</v>
      </c>
    </row>
    <row r="47" spans="1:6" ht="15.75">
      <c r="A47" s="6" t="s">
        <v>41</v>
      </c>
      <c r="B47" s="30" t="s">
        <v>42</v>
      </c>
      <c r="C47" s="44">
        <v>0</v>
      </c>
      <c r="D47" s="44">
        <v>0</v>
      </c>
      <c r="E47" s="44">
        <v>327.3</v>
      </c>
      <c r="F47" s="44">
        <v>327.3</v>
      </c>
    </row>
    <row r="48" spans="1:6" ht="15.75">
      <c r="A48" s="50"/>
      <c r="B48" s="11" t="s">
        <v>19</v>
      </c>
      <c r="C48" s="47"/>
      <c r="D48" s="9">
        <v>0</v>
      </c>
      <c r="E48" s="47">
        <v>327.3</v>
      </c>
      <c r="F48" s="9">
        <v>327.3</v>
      </c>
    </row>
    <row r="49" spans="1:6" ht="15.75">
      <c r="A49" s="50"/>
      <c r="B49" s="11" t="s">
        <v>20</v>
      </c>
      <c r="C49" s="47"/>
      <c r="D49" s="9">
        <v>0</v>
      </c>
      <c r="E49" s="47">
        <v>0</v>
      </c>
      <c r="F49" s="9">
        <v>0</v>
      </c>
    </row>
    <row r="50" spans="1:6" ht="15.75">
      <c r="A50" s="50" t="s">
        <v>43</v>
      </c>
      <c r="B50" s="30" t="s">
        <v>44</v>
      </c>
      <c r="C50" s="44">
        <v>0</v>
      </c>
      <c r="D50" s="44">
        <v>0</v>
      </c>
      <c r="E50" s="44">
        <v>0</v>
      </c>
      <c r="F50" s="44">
        <v>0</v>
      </c>
    </row>
    <row r="51" spans="1:6" ht="15.75">
      <c r="A51" s="50"/>
      <c r="B51" s="11" t="s">
        <v>19</v>
      </c>
      <c r="C51" s="47"/>
      <c r="D51" s="9">
        <v>0</v>
      </c>
      <c r="E51" s="47">
        <v>0</v>
      </c>
      <c r="F51" s="9">
        <v>0</v>
      </c>
    </row>
    <row r="52" spans="1:6" ht="15.75">
      <c r="A52" s="50"/>
      <c r="B52" s="11" t="s">
        <v>20</v>
      </c>
      <c r="C52" s="47"/>
      <c r="D52" s="9">
        <v>0</v>
      </c>
      <c r="E52" s="47">
        <v>0</v>
      </c>
      <c r="F52" s="9">
        <v>0</v>
      </c>
    </row>
    <row r="53" spans="1:6" ht="15.75">
      <c r="A53" s="50" t="s">
        <v>45</v>
      </c>
      <c r="B53" s="30" t="s">
        <v>46</v>
      </c>
      <c r="C53" s="44">
        <v>0</v>
      </c>
      <c r="D53" s="44">
        <v>0</v>
      </c>
      <c r="E53" s="44">
        <v>380.25</v>
      </c>
      <c r="F53" s="44">
        <v>380.25</v>
      </c>
    </row>
    <row r="54" spans="1:6" ht="15.75">
      <c r="A54" s="50"/>
      <c r="B54" s="11" t="s">
        <v>19</v>
      </c>
      <c r="C54" s="47"/>
      <c r="D54" s="9">
        <v>0</v>
      </c>
      <c r="E54" s="47">
        <v>199.35</v>
      </c>
      <c r="F54" s="9">
        <v>199.35</v>
      </c>
    </row>
    <row r="55" spans="1:6" ht="15.75">
      <c r="A55" s="50"/>
      <c r="B55" s="11" t="s">
        <v>20</v>
      </c>
      <c r="C55" s="47"/>
      <c r="D55" s="9">
        <v>0</v>
      </c>
      <c r="E55" s="47">
        <v>180.9</v>
      </c>
      <c r="F55" s="9">
        <v>180.9</v>
      </c>
    </row>
    <row r="56" spans="1:6" ht="15.75">
      <c r="A56" s="6" t="s">
        <v>47</v>
      </c>
      <c r="B56" s="30" t="s">
        <v>48</v>
      </c>
      <c r="C56" s="44">
        <v>0</v>
      </c>
      <c r="D56" s="44">
        <v>0</v>
      </c>
      <c r="E56" s="44">
        <v>1518.8000000000002</v>
      </c>
      <c r="F56" s="44">
        <v>1518.8000000000002</v>
      </c>
    </row>
    <row r="57" spans="1:6" ht="15.75">
      <c r="A57" s="50"/>
      <c r="B57" s="11" t="s">
        <v>19</v>
      </c>
      <c r="C57" s="47"/>
      <c r="D57" s="9">
        <v>0</v>
      </c>
      <c r="E57" s="47">
        <v>886.6</v>
      </c>
      <c r="F57" s="9">
        <v>886.6</v>
      </c>
    </row>
    <row r="58" spans="1:6" ht="15.75">
      <c r="A58" s="50"/>
      <c r="B58" s="11" t="s">
        <v>20</v>
      </c>
      <c r="C58" s="47"/>
      <c r="D58" s="9">
        <v>0</v>
      </c>
      <c r="E58" s="47">
        <v>632.20000000000005</v>
      </c>
      <c r="F58" s="9">
        <v>632.20000000000005</v>
      </c>
    </row>
    <row r="59" spans="1:6" ht="15.75">
      <c r="A59" s="50" t="s">
        <v>49</v>
      </c>
      <c r="B59" s="30" t="s">
        <v>50</v>
      </c>
      <c r="C59" s="44">
        <v>0</v>
      </c>
      <c r="D59" s="44">
        <v>0</v>
      </c>
      <c r="E59" s="44">
        <v>376.59999999999997</v>
      </c>
      <c r="F59" s="44">
        <v>376.59999999999997</v>
      </c>
    </row>
    <row r="60" spans="1:6" ht="15.75">
      <c r="A60" s="50"/>
      <c r="B60" s="11" t="s">
        <v>19</v>
      </c>
      <c r="C60" s="47"/>
      <c r="D60" s="9">
        <v>0</v>
      </c>
      <c r="E60" s="47">
        <v>311.39999999999998</v>
      </c>
      <c r="F60" s="9">
        <v>311.39999999999998</v>
      </c>
    </row>
    <row r="61" spans="1:6" ht="15.75">
      <c r="A61" s="50"/>
      <c r="B61" s="11" t="s">
        <v>20</v>
      </c>
      <c r="C61" s="47"/>
      <c r="D61" s="9">
        <v>0</v>
      </c>
      <c r="E61" s="47">
        <v>65.2</v>
      </c>
      <c r="F61" s="9">
        <v>65.2</v>
      </c>
    </row>
    <row r="62" spans="1:6" ht="15.75">
      <c r="A62" s="50" t="s">
        <v>51</v>
      </c>
      <c r="B62" s="30" t="s">
        <v>52</v>
      </c>
      <c r="C62" s="44">
        <v>0</v>
      </c>
      <c r="D62" s="44">
        <v>0</v>
      </c>
      <c r="E62" s="44">
        <v>8.8000000000000007</v>
      </c>
      <c r="F62" s="44">
        <v>8.8000000000000007</v>
      </c>
    </row>
    <row r="63" spans="1:6" ht="15.75">
      <c r="A63" s="50"/>
      <c r="B63" s="11" t="s">
        <v>19</v>
      </c>
      <c r="C63" s="47"/>
      <c r="D63" s="9">
        <v>0</v>
      </c>
      <c r="E63" s="47">
        <v>5.2</v>
      </c>
      <c r="F63" s="9">
        <v>5.2</v>
      </c>
    </row>
    <row r="64" spans="1:6" ht="15.75">
      <c r="A64" s="50"/>
      <c r="B64" s="11" t="s">
        <v>20</v>
      </c>
      <c r="C64" s="47"/>
      <c r="D64" s="9">
        <v>0</v>
      </c>
      <c r="E64" s="47">
        <v>3.6</v>
      </c>
      <c r="F64" s="9">
        <v>3.6</v>
      </c>
    </row>
    <row r="65" spans="1:6" ht="15.75">
      <c r="A65" s="12" t="s">
        <v>53</v>
      </c>
      <c r="B65" s="13" t="s">
        <v>54</v>
      </c>
      <c r="C65" s="33">
        <v>0</v>
      </c>
      <c r="D65" s="33">
        <v>0</v>
      </c>
      <c r="E65" s="33">
        <v>1041.69</v>
      </c>
      <c r="F65" s="33">
        <v>1041.7</v>
      </c>
    </row>
    <row r="66" spans="1:6" ht="78.75">
      <c r="A66" s="29" t="s">
        <v>55</v>
      </c>
      <c r="B66" s="7" t="s">
        <v>56</v>
      </c>
      <c r="C66" s="31"/>
      <c r="D66" s="5">
        <v>0</v>
      </c>
      <c r="E66" s="31"/>
      <c r="F66" s="5">
        <v>0</v>
      </c>
    </row>
    <row r="67" spans="1:6" ht="15.75">
      <c r="A67" s="29" t="s">
        <v>57</v>
      </c>
      <c r="B67" s="30" t="s">
        <v>58</v>
      </c>
      <c r="C67" s="5">
        <v>0</v>
      </c>
      <c r="D67" s="5">
        <v>0</v>
      </c>
      <c r="E67" s="5">
        <v>0</v>
      </c>
      <c r="F67" s="5">
        <v>0</v>
      </c>
    </row>
    <row r="68" spans="1:6" ht="15.75">
      <c r="A68" s="50"/>
      <c r="B68" s="11" t="s">
        <v>19</v>
      </c>
      <c r="C68" s="28"/>
      <c r="D68" s="9">
        <v>0</v>
      </c>
      <c r="E68" s="28">
        <v>0</v>
      </c>
      <c r="F68" s="9">
        <v>0</v>
      </c>
    </row>
    <row r="69" spans="1:6" ht="15.75">
      <c r="A69" s="50"/>
      <c r="B69" s="11" t="s">
        <v>20</v>
      </c>
      <c r="C69" s="28"/>
      <c r="D69" s="9">
        <v>0</v>
      </c>
      <c r="E69" s="28">
        <v>0</v>
      </c>
      <c r="F69" s="9">
        <v>0</v>
      </c>
    </row>
    <row r="70" spans="1:6" ht="15.75">
      <c r="A70" s="29" t="s">
        <v>59</v>
      </c>
      <c r="B70" s="27" t="s">
        <v>60</v>
      </c>
      <c r="C70" s="5">
        <v>0</v>
      </c>
      <c r="D70" s="5">
        <v>0</v>
      </c>
      <c r="E70" s="5">
        <v>125</v>
      </c>
      <c r="F70" s="5">
        <v>125</v>
      </c>
    </row>
    <row r="71" spans="1:6" ht="15.75">
      <c r="A71" s="49"/>
      <c r="B71" s="11" t="s">
        <v>19</v>
      </c>
      <c r="C71" s="47"/>
      <c r="D71" s="48">
        <v>0</v>
      </c>
      <c r="E71" s="47">
        <v>125</v>
      </c>
      <c r="F71" s="48">
        <v>125</v>
      </c>
    </row>
    <row r="72" spans="1:6" ht="15.75">
      <c r="A72" s="49"/>
      <c r="B72" s="11" t="s">
        <v>20</v>
      </c>
      <c r="C72" s="47"/>
      <c r="D72" s="48">
        <v>0</v>
      </c>
      <c r="E72" s="47">
        <v>0</v>
      </c>
      <c r="F72" s="48">
        <v>0</v>
      </c>
    </row>
    <row r="73" spans="1:6" ht="15.75">
      <c r="A73" s="29" t="s">
        <v>61</v>
      </c>
      <c r="B73" s="27" t="s">
        <v>62</v>
      </c>
      <c r="C73" s="5">
        <v>0</v>
      </c>
      <c r="D73" s="5">
        <v>0</v>
      </c>
      <c r="E73" s="5">
        <v>162</v>
      </c>
      <c r="F73" s="5">
        <v>162</v>
      </c>
    </row>
    <row r="74" spans="1:6" ht="15.75">
      <c r="A74" s="38"/>
      <c r="B74" s="11" t="s">
        <v>19</v>
      </c>
      <c r="C74" s="47"/>
      <c r="D74" s="48">
        <v>0</v>
      </c>
      <c r="E74" s="47">
        <v>162</v>
      </c>
      <c r="F74" s="48">
        <v>162</v>
      </c>
    </row>
    <row r="75" spans="1:6" ht="15.75">
      <c r="A75" s="38"/>
      <c r="B75" s="11" t="s">
        <v>20</v>
      </c>
      <c r="C75" s="47"/>
      <c r="D75" s="48">
        <v>0</v>
      </c>
      <c r="E75" s="47">
        <v>0</v>
      </c>
      <c r="F75" s="48">
        <v>0</v>
      </c>
    </row>
    <row r="76" spans="1:6" ht="15.75">
      <c r="A76" s="29" t="s">
        <v>63</v>
      </c>
      <c r="B76" s="27" t="s">
        <v>64</v>
      </c>
      <c r="C76" s="5">
        <v>0</v>
      </c>
      <c r="D76" s="5">
        <v>0</v>
      </c>
      <c r="E76" s="5">
        <v>271</v>
      </c>
      <c r="F76" s="5">
        <v>271</v>
      </c>
    </row>
    <row r="77" spans="1:6" ht="15.75">
      <c r="A77" s="38"/>
      <c r="B77" s="11" t="s">
        <v>19</v>
      </c>
      <c r="C77" s="47"/>
      <c r="D77" s="48">
        <v>0</v>
      </c>
      <c r="E77" s="47">
        <v>0</v>
      </c>
      <c r="F77" s="48">
        <v>0</v>
      </c>
    </row>
    <row r="78" spans="1:6" ht="15.75">
      <c r="A78" s="38"/>
      <c r="B78" s="11" t="s">
        <v>20</v>
      </c>
      <c r="C78" s="47"/>
      <c r="D78" s="48">
        <v>0</v>
      </c>
      <c r="E78" s="47">
        <v>271</v>
      </c>
      <c r="F78" s="48">
        <v>271</v>
      </c>
    </row>
    <row r="79" spans="1:6" ht="15.75">
      <c r="A79" s="29" t="s">
        <v>65</v>
      </c>
      <c r="B79" s="27" t="s">
        <v>66</v>
      </c>
      <c r="C79" s="5">
        <v>0</v>
      </c>
      <c r="D79" s="5">
        <v>0</v>
      </c>
      <c r="E79" s="26">
        <v>466.19</v>
      </c>
      <c r="F79" s="5">
        <v>466.2</v>
      </c>
    </row>
    <row r="80" spans="1:6" ht="15.75">
      <c r="A80" s="38"/>
      <c r="B80" s="11" t="s">
        <v>19</v>
      </c>
      <c r="C80" s="47"/>
      <c r="D80" s="48">
        <v>0</v>
      </c>
      <c r="E80" s="47">
        <v>0</v>
      </c>
      <c r="F80" s="48">
        <v>0</v>
      </c>
    </row>
    <row r="81" spans="1:6" ht="15.75">
      <c r="A81" s="38"/>
      <c r="B81" s="11" t="s">
        <v>20</v>
      </c>
      <c r="C81" s="47"/>
      <c r="D81" s="48">
        <v>0</v>
      </c>
      <c r="E81" s="47">
        <v>466.19</v>
      </c>
      <c r="F81" s="48">
        <v>466.2</v>
      </c>
    </row>
    <row r="82" spans="1:6" ht="15.75">
      <c r="A82" s="29" t="s">
        <v>67</v>
      </c>
      <c r="B82" s="27" t="s">
        <v>68</v>
      </c>
      <c r="C82" s="5">
        <v>0</v>
      </c>
      <c r="D82" s="5">
        <v>0</v>
      </c>
      <c r="E82" s="5">
        <v>17.5</v>
      </c>
      <c r="F82" s="5">
        <v>17.5</v>
      </c>
    </row>
    <row r="83" spans="1:6" ht="15.75">
      <c r="A83" s="38"/>
      <c r="B83" s="11" t="s">
        <v>19</v>
      </c>
      <c r="C83" s="47"/>
      <c r="D83" s="48">
        <v>0</v>
      </c>
      <c r="E83" s="47">
        <v>0</v>
      </c>
      <c r="F83" s="48">
        <v>0</v>
      </c>
    </row>
    <row r="84" spans="1:6" ht="15.75">
      <c r="A84" s="38"/>
      <c r="B84" s="11" t="s">
        <v>20</v>
      </c>
      <c r="C84" s="47"/>
      <c r="D84" s="48">
        <v>0</v>
      </c>
      <c r="E84" s="47">
        <v>17.5</v>
      </c>
      <c r="F84" s="48">
        <v>17.5</v>
      </c>
    </row>
    <row r="85" spans="1:6" ht="15.75">
      <c r="A85" s="29" t="s">
        <v>69</v>
      </c>
      <c r="B85" s="27" t="s">
        <v>70</v>
      </c>
      <c r="C85" s="5">
        <v>0</v>
      </c>
      <c r="D85" s="5">
        <v>0</v>
      </c>
      <c r="E85" s="5">
        <v>0</v>
      </c>
      <c r="F85" s="5">
        <v>0</v>
      </c>
    </row>
    <row r="86" spans="1:6" ht="15.75">
      <c r="A86" s="38"/>
      <c r="B86" s="11" t="s">
        <v>19</v>
      </c>
      <c r="C86" s="47"/>
      <c r="D86" s="48">
        <v>0</v>
      </c>
      <c r="E86" s="47"/>
      <c r="F86" s="48">
        <v>0</v>
      </c>
    </row>
    <row r="87" spans="1:6" ht="15.75">
      <c r="A87" s="38"/>
      <c r="B87" s="11" t="s">
        <v>20</v>
      </c>
      <c r="C87" s="47"/>
      <c r="D87" s="48">
        <v>0</v>
      </c>
      <c r="E87" s="47"/>
      <c r="F87" s="48">
        <v>0</v>
      </c>
    </row>
    <row r="88" spans="1:6" ht="15.75">
      <c r="A88" s="29" t="s">
        <v>71</v>
      </c>
      <c r="B88" s="27" t="s">
        <v>70</v>
      </c>
      <c r="C88" s="5">
        <v>0</v>
      </c>
      <c r="D88" s="5">
        <v>0</v>
      </c>
      <c r="E88" s="5">
        <v>0</v>
      </c>
      <c r="F88" s="5">
        <v>0</v>
      </c>
    </row>
    <row r="89" spans="1:6" ht="15.75">
      <c r="A89" s="38"/>
      <c r="B89" s="11" t="s">
        <v>19</v>
      </c>
      <c r="C89" s="47"/>
      <c r="D89" s="48">
        <v>0</v>
      </c>
      <c r="E89" s="47"/>
      <c r="F89" s="48">
        <v>0</v>
      </c>
    </row>
    <row r="90" spans="1:6" ht="15.75">
      <c r="A90" s="38"/>
      <c r="B90" s="11" t="s">
        <v>20</v>
      </c>
      <c r="C90" s="47"/>
      <c r="D90" s="48">
        <v>0</v>
      </c>
      <c r="E90" s="47"/>
      <c r="F90" s="48">
        <v>0</v>
      </c>
    </row>
    <row r="91" spans="1:6" ht="15.75">
      <c r="A91" s="25" t="s">
        <v>72</v>
      </c>
      <c r="B91" s="27" t="s">
        <v>70</v>
      </c>
      <c r="C91" s="5">
        <v>0</v>
      </c>
      <c r="D91" s="5">
        <v>0</v>
      </c>
      <c r="E91" s="5">
        <v>0</v>
      </c>
      <c r="F91" s="5">
        <v>0</v>
      </c>
    </row>
    <row r="92" spans="1:6" ht="15.75">
      <c r="A92" s="49"/>
      <c r="B92" s="11" t="s">
        <v>19</v>
      </c>
      <c r="C92" s="47"/>
      <c r="D92" s="48">
        <v>0</v>
      </c>
      <c r="E92" s="47"/>
      <c r="F92" s="48">
        <v>0</v>
      </c>
    </row>
    <row r="93" spans="1:6" ht="15.75">
      <c r="A93" s="49"/>
      <c r="B93" s="11" t="s">
        <v>20</v>
      </c>
      <c r="C93" s="47"/>
      <c r="D93" s="48">
        <v>0</v>
      </c>
      <c r="E93" s="47"/>
      <c r="F93" s="48">
        <v>0</v>
      </c>
    </row>
    <row r="94" spans="1:6" ht="15.75">
      <c r="A94" s="25" t="s">
        <v>73</v>
      </c>
      <c r="B94" s="27" t="s">
        <v>70</v>
      </c>
      <c r="C94" s="5">
        <v>0</v>
      </c>
      <c r="D94" s="5">
        <v>0</v>
      </c>
      <c r="E94" s="5">
        <v>0</v>
      </c>
      <c r="F94" s="5">
        <v>0</v>
      </c>
    </row>
    <row r="95" spans="1:6" ht="15.75">
      <c r="A95" s="49"/>
      <c r="B95" s="11" t="s">
        <v>19</v>
      </c>
      <c r="C95" s="47"/>
      <c r="D95" s="48">
        <v>0</v>
      </c>
      <c r="E95" s="47"/>
      <c r="F95" s="48">
        <v>0</v>
      </c>
    </row>
    <row r="96" spans="1:6" ht="15.75">
      <c r="A96" s="49"/>
      <c r="B96" s="11" t="s">
        <v>20</v>
      </c>
      <c r="C96" s="47"/>
      <c r="D96" s="48">
        <v>0</v>
      </c>
      <c r="E96" s="47"/>
      <c r="F96" s="48">
        <v>0</v>
      </c>
    </row>
    <row r="97" spans="1:6" ht="15.75">
      <c r="A97" s="12">
        <v>11</v>
      </c>
      <c r="B97" s="13" t="s">
        <v>74</v>
      </c>
      <c r="C97" s="44">
        <v>0</v>
      </c>
      <c r="D97" s="44">
        <v>0</v>
      </c>
      <c r="E97" s="44">
        <v>52899.869999999995</v>
      </c>
      <c r="F97" s="44">
        <v>52899.909999999996</v>
      </c>
    </row>
  </sheetData>
  <mergeCells count="5">
    <mergeCell ref="A4:F4"/>
    <mergeCell ref="A7:A8"/>
    <mergeCell ref="B7:B8"/>
    <mergeCell ref="E7:F7"/>
    <mergeCell ref="C7:D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>
      <selection activeCell="C11" sqref="C11"/>
    </sheetView>
  </sheetViews>
  <sheetFormatPr defaultRowHeight="15"/>
  <cols>
    <col min="1" max="1" width="35.7109375" customWidth="1"/>
    <col min="2" max="2" width="14.140625" customWidth="1"/>
    <col min="3" max="4" width="14.7109375" customWidth="1"/>
  </cols>
  <sheetData>
    <row r="1" spans="1:4" ht="15.75" thickBot="1"/>
    <row r="2" spans="1:4" ht="22.5" customHeight="1" thickBot="1">
      <c r="A2" s="83" t="s">
        <v>161</v>
      </c>
      <c r="B2" s="87" t="s">
        <v>162</v>
      </c>
      <c r="C2" s="86" t="s">
        <v>163</v>
      </c>
      <c r="D2" s="87" t="s">
        <v>164</v>
      </c>
    </row>
    <row r="3" spans="1:4" ht="29.25" customHeight="1" thickBot="1">
      <c r="A3" s="83" t="s">
        <v>165</v>
      </c>
      <c r="B3" s="84">
        <v>2886.2</v>
      </c>
      <c r="C3" s="85">
        <v>3010.3065999999994</v>
      </c>
      <c r="D3" s="88">
        <v>3139.749783799999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"/>
  <sheetViews>
    <sheetView workbookViewId="0">
      <selection sqref="A1:XFD1048576"/>
    </sheetView>
  </sheetViews>
  <sheetFormatPr defaultRowHeight="15" outlineLevelCol="1"/>
  <cols>
    <col min="1" max="1" width="39.5703125" style="22" customWidth="1"/>
    <col min="2" max="2" width="8.85546875" style="22" customWidth="1"/>
    <col min="3" max="3" width="6.42578125" style="22" customWidth="1"/>
    <col min="4" max="4" width="6.85546875" style="22" customWidth="1"/>
    <col min="5" max="5" width="6.5703125" style="22" customWidth="1"/>
    <col min="6" max="6" width="7.42578125" style="22" customWidth="1"/>
    <col min="7" max="7" width="7.140625" style="22" customWidth="1"/>
    <col min="8" max="8" width="7.5703125" style="22" customWidth="1"/>
    <col min="9" max="9" width="3.28515625" style="22" customWidth="1"/>
    <col min="10" max="10" width="2.28515625" style="22" customWidth="1"/>
    <col min="11" max="12" width="2" style="22" customWidth="1"/>
    <col min="13" max="13" width="2.140625" style="22" customWidth="1"/>
    <col min="14" max="14" width="8.140625" style="22" hidden="1" customWidth="1" outlineLevel="1"/>
    <col min="15" max="15" width="7" style="22" hidden="1" customWidth="1" outlineLevel="1"/>
    <col min="16" max="16" width="7.5703125" style="22" hidden="1" customWidth="1" outlineLevel="1"/>
    <col min="17" max="17" width="7.7109375" style="22" hidden="1" customWidth="1" outlineLevel="1"/>
    <col min="18" max="18" width="8.85546875" style="22" hidden="1" customWidth="1" outlineLevel="1"/>
    <col min="19" max="19" width="8.7109375" style="22" hidden="1" customWidth="1" outlineLevel="1"/>
    <col min="20" max="20" width="8.5703125" style="22" hidden="1" customWidth="1" outlineLevel="1"/>
    <col min="21" max="21" width="9.140625" style="22" collapsed="1"/>
    <col min="22" max="16384" width="9.140625" style="22"/>
  </cols>
  <sheetData>
    <row r="1" spans="1:20">
      <c r="A1" s="23" t="s">
        <v>75</v>
      </c>
      <c r="B1" s="23"/>
      <c r="C1" s="23"/>
      <c r="D1" s="23"/>
      <c r="E1" s="23"/>
      <c r="F1" s="23"/>
      <c r="G1" s="23"/>
      <c r="H1" s="23"/>
    </row>
    <row r="2" spans="1:20">
      <c r="A2" s="60"/>
      <c r="B2" s="60"/>
      <c r="C2" s="60"/>
      <c r="D2" s="60"/>
      <c r="E2" s="60"/>
      <c r="F2" s="66" t="s">
        <v>76</v>
      </c>
      <c r="G2" s="66"/>
      <c r="H2" s="66"/>
    </row>
    <row r="3" spans="1:20">
      <c r="A3" s="21" t="s">
        <v>77</v>
      </c>
      <c r="B3" s="21" t="s">
        <v>78</v>
      </c>
      <c r="C3" s="21"/>
      <c r="D3" s="21"/>
      <c r="E3" s="21"/>
      <c r="F3" s="21"/>
      <c r="G3" s="21"/>
      <c r="H3" s="21"/>
    </row>
    <row r="4" spans="1:20">
      <c r="A4" s="21"/>
      <c r="B4" s="20" t="s">
        <v>79</v>
      </c>
      <c r="C4" s="20" t="s">
        <v>80</v>
      </c>
      <c r="D4" s="20" t="s">
        <v>81</v>
      </c>
      <c r="E4" s="20" t="s">
        <v>82</v>
      </c>
      <c r="F4" s="20" t="s">
        <v>83</v>
      </c>
      <c r="G4" s="20" t="s">
        <v>84</v>
      </c>
      <c r="H4" s="20" t="s">
        <v>85</v>
      </c>
      <c r="N4" s="22" t="s">
        <v>86</v>
      </c>
      <c r="O4" s="20" t="s">
        <v>87</v>
      </c>
      <c r="P4" s="20" t="s">
        <v>88</v>
      </c>
      <c r="Q4" s="20" t="s">
        <v>89</v>
      </c>
      <c r="R4" s="20" t="s">
        <v>90</v>
      </c>
      <c r="S4" s="20" t="s">
        <v>90</v>
      </c>
      <c r="T4" s="20" t="s">
        <v>91</v>
      </c>
    </row>
    <row r="5" spans="1:20">
      <c r="A5" s="20" t="s">
        <v>92</v>
      </c>
      <c r="B5" s="20">
        <f t="shared" ref="B5:B10" si="0">N5/4392</f>
        <v>9.6857923497267753E-2</v>
      </c>
      <c r="C5" s="20">
        <v>1</v>
      </c>
      <c r="D5" s="20">
        <v>0.6</v>
      </c>
      <c r="E5" s="20">
        <v>0.5</v>
      </c>
      <c r="F5" s="20">
        <v>0.5</v>
      </c>
      <c r="G5" s="20">
        <v>1</v>
      </c>
      <c r="H5" s="20">
        <v>0.5</v>
      </c>
      <c r="N5" s="20">
        <v>425.4</v>
      </c>
      <c r="O5" s="20">
        <f>B5*C5</f>
        <v>9.6857923497267753E-2</v>
      </c>
      <c r="P5" s="22">
        <f>B5*D5</f>
        <v>5.8114754098360651E-2</v>
      </c>
      <c r="Q5" s="65">
        <f>B5*E5</f>
        <v>4.8428961748633877E-2</v>
      </c>
      <c r="R5" s="65">
        <f>B5*F5</f>
        <v>4.8428961748633877E-2</v>
      </c>
      <c r="S5" s="65">
        <f>B5*G5</f>
        <v>9.6857923497267753E-2</v>
      </c>
      <c r="T5" s="65">
        <f>B5*H5</f>
        <v>4.8428961748633877E-2</v>
      </c>
    </row>
    <row r="6" spans="1:20">
      <c r="A6" s="20" t="s">
        <v>93</v>
      </c>
      <c r="B6" s="20">
        <f t="shared" si="0"/>
        <v>0.15525956284153006</v>
      </c>
      <c r="C6" s="20">
        <v>1</v>
      </c>
      <c r="D6" s="20">
        <v>0.6</v>
      </c>
      <c r="E6" s="20">
        <v>0.5</v>
      </c>
      <c r="F6" s="20">
        <v>0.5</v>
      </c>
      <c r="G6" s="20">
        <v>1</v>
      </c>
      <c r="H6" s="20">
        <v>0.5</v>
      </c>
      <c r="N6" s="20">
        <v>681.9</v>
      </c>
      <c r="O6" s="20">
        <f t="shared" ref="O6:O42" si="1">B6*C6</f>
        <v>0.15525956284153006</v>
      </c>
      <c r="P6" s="22">
        <f t="shared" ref="P6:P42" si="2">B6*D6</f>
        <v>9.3155737704918029E-2</v>
      </c>
      <c r="Q6" s="65">
        <f t="shared" ref="Q6:Q42" si="3">B6*E6</f>
        <v>7.7629781420765029E-2</v>
      </c>
      <c r="R6" s="65">
        <f t="shared" ref="R6:R42" si="4">B6*F6</f>
        <v>7.7629781420765029E-2</v>
      </c>
      <c r="S6" s="65">
        <f t="shared" ref="S6:S42" si="5">B6*G6</f>
        <v>0.15525956284153006</v>
      </c>
      <c r="T6" s="65">
        <f t="shared" ref="T6:T42" si="6">B6*H6</f>
        <v>7.7629781420765029E-2</v>
      </c>
    </row>
    <row r="7" spans="1:20">
      <c r="A7" s="20" t="s">
        <v>94</v>
      </c>
      <c r="B7" s="20">
        <f t="shared" si="0"/>
        <v>0.24071038251366123</v>
      </c>
      <c r="C7" s="20">
        <v>1</v>
      </c>
      <c r="D7" s="20">
        <v>0.6</v>
      </c>
      <c r="E7" s="20">
        <v>0.5</v>
      </c>
      <c r="F7" s="20">
        <v>0.5</v>
      </c>
      <c r="G7" s="20">
        <v>1</v>
      </c>
      <c r="H7" s="20">
        <v>0.5</v>
      </c>
      <c r="N7" s="20">
        <v>1057.2</v>
      </c>
      <c r="O7" s="20">
        <f t="shared" si="1"/>
        <v>0.24071038251366123</v>
      </c>
      <c r="P7" s="22">
        <f t="shared" si="2"/>
        <v>0.14442622950819672</v>
      </c>
      <c r="Q7" s="65">
        <f t="shared" si="3"/>
        <v>0.12035519125683061</v>
      </c>
      <c r="R7" s="65">
        <f t="shared" si="4"/>
        <v>0.12035519125683061</v>
      </c>
      <c r="S7" s="65">
        <f t="shared" si="5"/>
        <v>0.24071038251366123</v>
      </c>
      <c r="T7" s="65">
        <f t="shared" si="6"/>
        <v>0.12035519125683061</v>
      </c>
    </row>
    <row r="8" spans="1:20">
      <c r="A8" s="20" t="s">
        <v>95</v>
      </c>
      <c r="B8" s="20">
        <f t="shared" si="0"/>
        <v>9.5560109289617487E-2</v>
      </c>
      <c r="C8" s="20">
        <v>1</v>
      </c>
      <c r="D8" s="20">
        <v>0.6</v>
      </c>
      <c r="E8" s="20">
        <v>0.5</v>
      </c>
      <c r="F8" s="20">
        <v>0.5</v>
      </c>
      <c r="G8" s="20">
        <v>1</v>
      </c>
      <c r="H8" s="20">
        <v>0.5</v>
      </c>
      <c r="N8" s="20">
        <v>419.7</v>
      </c>
      <c r="O8" s="20">
        <f t="shared" si="1"/>
        <v>9.5560109289617487E-2</v>
      </c>
      <c r="P8" s="22">
        <f t="shared" si="2"/>
        <v>5.7336065573770488E-2</v>
      </c>
      <c r="Q8" s="65">
        <f t="shared" si="3"/>
        <v>4.7780054644808743E-2</v>
      </c>
      <c r="R8" s="65">
        <f t="shared" si="4"/>
        <v>4.7780054644808743E-2</v>
      </c>
      <c r="S8" s="65">
        <f t="shared" si="5"/>
        <v>9.5560109289617487E-2</v>
      </c>
      <c r="T8" s="65">
        <f t="shared" si="6"/>
        <v>4.7780054644808743E-2</v>
      </c>
    </row>
    <row r="9" spans="1:20">
      <c r="A9" s="20" t="s">
        <v>96</v>
      </c>
      <c r="B9" s="20">
        <f t="shared" si="0"/>
        <v>3.6680327868852461E-2</v>
      </c>
      <c r="C9" s="20">
        <v>1</v>
      </c>
      <c r="D9" s="20">
        <v>0.6</v>
      </c>
      <c r="E9" s="20">
        <v>0.5</v>
      </c>
      <c r="F9" s="20">
        <v>0.5</v>
      </c>
      <c r="G9" s="20">
        <v>1</v>
      </c>
      <c r="H9" s="20">
        <v>0.5</v>
      </c>
      <c r="N9" s="20">
        <v>161.1</v>
      </c>
      <c r="O9" s="20">
        <f t="shared" si="1"/>
        <v>3.6680327868852461E-2</v>
      </c>
      <c r="P9" s="22">
        <f t="shared" si="2"/>
        <v>2.2008196721311477E-2</v>
      </c>
      <c r="Q9" s="65">
        <f t="shared" si="3"/>
        <v>1.834016393442623E-2</v>
      </c>
      <c r="R9" s="65">
        <f t="shared" si="4"/>
        <v>1.834016393442623E-2</v>
      </c>
      <c r="S9" s="65">
        <f t="shared" si="5"/>
        <v>3.6680327868852461E-2</v>
      </c>
      <c r="T9" s="65">
        <f t="shared" si="6"/>
        <v>1.834016393442623E-2</v>
      </c>
    </row>
    <row r="10" spans="1:20">
      <c r="A10" s="20" t="s">
        <v>97</v>
      </c>
      <c r="B10" s="20">
        <f t="shared" si="0"/>
        <v>6.0928961748633888E-2</v>
      </c>
      <c r="C10" s="20">
        <v>1</v>
      </c>
      <c r="D10" s="20">
        <v>0.6</v>
      </c>
      <c r="E10" s="20">
        <v>0.5</v>
      </c>
      <c r="F10" s="20">
        <v>0.5</v>
      </c>
      <c r="G10" s="20">
        <v>1</v>
      </c>
      <c r="H10" s="20">
        <v>0.5</v>
      </c>
      <c r="N10" s="20">
        <v>267.60000000000002</v>
      </c>
      <c r="O10" s="20">
        <f t="shared" si="1"/>
        <v>6.0928961748633888E-2</v>
      </c>
      <c r="P10" s="22">
        <f t="shared" si="2"/>
        <v>3.6557377049180328E-2</v>
      </c>
      <c r="Q10" s="65">
        <f t="shared" si="3"/>
        <v>3.0464480874316944E-2</v>
      </c>
      <c r="R10" s="65">
        <f t="shared" si="4"/>
        <v>3.0464480874316944E-2</v>
      </c>
      <c r="S10" s="65">
        <f t="shared" si="5"/>
        <v>6.0928961748633888E-2</v>
      </c>
      <c r="T10" s="65">
        <f t="shared" si="6"/>
        <v>3.0464480874316944E-2</v>
      </c>
    </row>
    <row r="11" spans="1:20">
      <c r="A11" s="20" t="s">
        <v>98</v>
      </c>
      <c r="B11" s="20">
        <f>N11/8400</f>
        <v>0.53034523809523804</v>
      </c>
      <c r="C11" s="20">
        <v>1</v>
      </c>
      <c r="D11" s="20">
        <v>0.6</v>
      </c>
      <c r="E11" s="20">
        <v>0.5</v>
      </c>
      <c r="F11" s="20">
        <v>0.5</v>
      </c>
      <c r="G11" s="20">
        <v>1</v>
      </c>
      <c r="H11" s="20">
        <v>0.5</v>
      </c>
      <c r="N11" s="20">
        <v>4454.8999999999996</v>
      </c>
      <c r="O11" s="20">
        <f t="shared" si="1"/>
        <v>0.53034523809523804</v>
      </c>
      <c r="P11" s="22">
        <f t="shared" si="2"/>
        <v>0.3182071428571428</v>
      </c>
      <c r="Q11" s="65">
        <f t="shared" si="3"/>
        <v>0.26517261904761902</v>
      </c>
      <c r="R11" s="65">
        <f t="shared" si="4"/>
        <v>0.26517261904761902</v>
      </c>
      <c r="S11" s="65">
        <f t="shared" si="5"/>
        <v>0.53034523809523804</v>
      </c>
      <c r="T11" s="65">
        <f t="shared" si="6"/>
        <v>0.26517261904761902</v>
      </c>
    </row>
    <row r="12" spans="1:20">
      <c r="A12" s="20" t="s">
        <v>99</v>
      </c>
      <c r="B12" s="20">
        <f>N12/8400</f>
        <v>0.29923809523809525</v>
      </c>
      <c r="C12" s="20">
        <v>1</v>
      </c>
      <c r="D12" s="20">
        <v>0.6</v>
      </c>
      <c r="E12" s="20">
        <v>0.5</v>
      </c>
      <c r="F12" s="20">
        <v>0.5</v>
      </c>
      <c r="G12" s="20">
        <v>1</v>
      </c>
      <c r="H12" s="20">
        <v>0.5</v>
      </c>
      <c r="N12" s="20">
        <v>2513.6</v>
      </c>
      <c r="O12" s="20">
        <f t="shared" si="1"/>
        <v>0.29923809523809525</v>
      </c>
      <c r="P12" s="22">
        <f t="shared" si="2"/>
        <v>0.17954285714285714</v>
      </c>
      <c r="Q12" s="65">
        <f t="shared" si="3"/>
        <v>0.14961904761904762</v>
      </c>
      <c r="R12" s="65">
        <f t="shared" si="4"/>
        <v>0.14961904761904762</v>
      </c>
      <c r="S12" s="65">
        <f t="shared" si="5"/>
        <v>0.29923809523809525</v>
      </c>
      <c r="T12" s="65">
        <f t="shared" si="6"/>
        <v>0.14961904761904762</v>
      </c>
    </row>
    <row r="13" spans="1:20">
      <c r="A13" s="20" t="s">
        <v>100</v>
      </c>
      <c r="B13" s="20">
        <f>N13/4392</f>
        <v>9.2235883424408013E-2</v>
      </c>
      <c r="C13" s="20">
        <v>1</v>
      </c>
      <c r="D13" s="20">
        <v>0.6</v>
      </c>
      <c r="E13" s="20">
        <v>0.5</v>
      </c>
      <c r="F13" s="20">
        <v>0.5</v>
      </c>
      <c r="G13" s="20">
        <v>1</v>
      </c>
      <c r="H13" s="20">
        <v>0.5</v>
      </c>
      <c r="N13" s="20">
        <v>405.1</v>
      </c>
      <c r="O13" s="20">
        <f t="shared" si="1"/>
        <v>9.2235883424408013E-2</v>
      </c>
      <c r="P13" s="22">
        <f t="shared" si="2"/>
        <v>5.5341530054644809E-2</v>
      </c>
      <c r="Q13" s="65">
        <f t="shared" si="3"/>
        <v>4.6117941712204007E-2</v>
      </c>
      <c r="R13" s="65">
        <f t="shared" si="4"/>
        <v>4.6117941712204007E-2</v>
      </c>
      <c r="S13" s="65">
        <f t="shared" si="5"/>
        <v>9.2235883424408013E-2</v>
      </c>
      <c r="T13" s="65">
        <f t="shared" si="6"/>
        <v>4.6117941712204007E-2</v>
      </c>
    </row>
    <row r="14" spans="1:20">
      <c r="A14" s="20" t="s">
        <v>101</v>
      </c>
      <c r="B14" s="20">
        <f>N14/8400</f>
        <v>0.43045238095238098</v>
      </c>
      <c r="C14" s="20">
        <v>1</v>
      </c>
      <c r="D14" s="20">
        <v>0.6</v>
      </c>
      <c r="E14" s="20">
        <v>0.5</v>
      </c>
      <c r="F14" s="20">
        <v>0.5</v>
      </c>
      <c r="G14" s="20">
        <v>1</v>
      </c>
      <c r="H14" s="20">
        <v>0.5</v>
      </c>
      <c r="N14" s="20">
        <v>3615.8</v>
      </c>
      <c r="O14" s="20">
        <f t="shared" si="1"/>
        <v>0.43045238095238098</v>
      </c>
      <c r="P14" s="22">
        <f t="shared" si="2"/>
        <v>0.2582714285714286</v>
      </c>
      <c r="Q14" s="65">
        <f t="shared" si="3"/>
        <v>0.21522619047619049</v>
      </c>
      <c r="R14" s="65">
        <f t="shared" si="4"/>
        <v>0.21522619047619049</v>
      </c>
      <c r="S14" s="65">
        <f t="shared" si="5"/>
        <v>0.43045238095238098</v>
      </c>
      <c r="T14" s="65">
        <f t="shared" si="6"/>
        <v>0.21522619047619049</v>
      </c>
    </row>
    <row r="15" spans="1:20">
      <c r="A15" s="20" t="s">
        <v>102</v>
      </c>
      <c r="B15" s="20">
        <f>N15/8400</f>
        <v>0.12389285714285715</v>
      </c>
      <c r="C15" s="20">
        <v>1</v>
      </c>
      <c r="D15" s="20">
        <v>0.6</v>
      </c>
      <c r="E15" s="20">
        <v>0.5</v>
      </c>
      <c r="F15" s="20">
        <v>0.5</v>
      </c>
      <c r="G15" s="20">
        <v>1</v>
      </c>
      <c r="H15" s="20">
        <v>0.5</v>
      </c>
      <c r="N15" s="20">
        <v>1040.7</v>
      </c>
      <c r="O15" s="20">
        <f t="shared" si="1"/>
        <v>0.12389285714285715</v>
      </c>
      <c r="P15" s="22">
        <f t="shared" si="2"/>
        <v>7.4335714285714283E-2</v>
      </c>
      <c r="Q15" s="65">
        <f t="shared" si="3"/>
        <v>6.1946428571428576E-2</v>
      </c>
      <c r="R15" s="65">
        <f t="shared" si="4"/>
        <v>6.1946428571428576E-2</v>
      </c>
      <c r="S15" s="65">
        <f t="shared" si="5"/>
        <v>0.12389285714285715</v>
      </c>
      <c r="T15" s="65">
        <f t="shared" si="6"/>
        <v>6.1946428571428576E-2</v>
      </c>
    </row>
    <row r="16" spans="1:20">
      <c r="A16" s="20" t="s">
        <v>103</v>
      </c>
      <c r="B16" s="20">
        <f>N16/4392</f>
        <v>0.35243624772313298</v>
      </c>
      <c r="C16" s="20">
        <v>1</v>
      </c>
      <c r="D16" s="20">
        <v>0.6</v>
      </c>
      <c r="E16" s="20">
        <v>0.5</v>
      </c>
      <c r="F16" s="20">
        <v>0.5</v>
      </c>
      <c r="G16" s="20">
        <v>1</v>
      </c>
      <c r="H16" s="20">
        <v>0.5</v>
      </c>
      <c r="N16" s="20">
        <v>1547.9</v>
      </c>
      <c r="O16" s="20">
        <f t="shared" si="1"/>
        <v>0.35243624772313298</v>
      </c>
      <c r="P16" s="22">
        <f t="shared" si="2"/>
        <v>0.21146174863387979</v>
      </c>
      <c r="Q16" s="65">
        <f t="shared" si="3"/>
        <v>0.17621812386156649</v>
      </c>
      <c r="R16" s="65">
        <f t="shared" si="4"/>
        <v>0.17621812386156649</v>
      </c>
      <c r="S16" s="65">
        <f t="shared" si="5"/>
        <v>0.35243624772313298</v>
      </c>
      <c r="T16" s="65">
        <f t="shared" si="6"/>
        <v>0.17621812386156649</v>
      </c>
    </row>
    <row r="17" spans="1:20">
      <c r="A17" s="20" t="s">
        <v>104</v>
      </c>
      <c r="B17" s="20">
        <f>N17/8400</f>
        <v>0.19073809523809523</v>
      </c>
      <c r="C17" s="20">
        <v>1</v>
      </c>
      <c r="D17" s="20">
        <v>0.6</v>
      </c>
      <c r="E17" s="20">
        <v>0.5</v>
      </c>
      <c r="F17" s="20">
        <v>0.5</v>
      </c>
      <c r="G17" s="20">
        <v>1</v>
      </c>
      <c r="H17" s="20">
        <v>0.5</v>
      </c>
      <c r="N17" s="20">
        <v>1602.2</v>
      </c>
      <c r="O17" s="20">
        <f t="shared" si="1"/>
        <v>0.19073809523809523</v>
      </c>
      <c r="P17" s="22">
        <f t="shared" si="2"/>
        <v>0.11444285714285714</v>
      </c>
      <c r="Q17" s="65">
        <f t="shared" si="3"/>
        <v>9.5369047619047617E-2</v>
      </c>
      <c r="R17" s="65">
        <f t="shared" si="4"/>
        <v>9.5369047619047617E-2</v>
      </c>
      <c r="S17" s="65">
        <f t="shared" si="5"/>
        <v>0.19073809523809523</v>
      </c>
      <c r="T17" s="65">
        <f t="shared" si="6"/>
        <v>9.5369047619047617E-2</v>
      </c>
    </row>
    <row r="18" spans="1:20">
      <c r="A18" s="20" t="s">
        <v>105</v>
      </c>
      <c r="B18" s="20">
        <f>N18/8400</f>
        <v>0.66285714285714281</v>
      </c>
      <c r="C18" s="20">
        <v>0.6</v>
      </c>
      <c r="D18" s="20">
        <v>0.6</v>
      </c>
      <c r="E18" s="20">
        <v>0.5</v>
      </c>
      <c r="F18" s="20">
        <v>0.5</v>
      </c>
      <c r="G18" s="20">
        <v>1</v>
      </c>
      <c r="H18" s="20">
        <v>0.5</v>
      </c>
      <c r="N18" s="20">
        <v>5568</v>
      </c>
      <c r="O18" s="20">
        <f t="shared" si="1"/>
        <v>0.39771428571428569</v>
      </c>
      <c r="P18" s="22">
        <f t="shared" si="2"/>
        <v>0.39771428571428569</v>
      </c>
      <c r="Q18" s="65">
        <f t="shared" si="3"/>
        <v>0.33142857142857141</v>
      </c>
      <c r="R18" s="65">
        <f t="shared" si="4"/>
        <v>0.33142857142857141</v>
      </c>
      <c r="S18" s="65">
        <f t="shared" si="5"/>
        <v>0.66285714285714281</v>
      </c>
      <c r="T18" s="65">
        <f t="shared" si="6"/>
        <v>0.33142857142857141</v>
      </c>
    </row>
    <row r="19" spans="1:20">
      <c r="A19" s="20" t="s">
        <v>106</v>
      </c>
      <c r="B19" s="20">
        <f>N19/4392</f>
        <v>0.21789617486338797</v>
      </c>
      <c r="C19" s="20">
        <v>1</v>
      </c>
      <c r="D19" s="20">
        <v>0.6</v>
      </c>
      <c r="E19" s="20">
        <v>0.5</v>
      </c>
      <c r="F19" s="20">
        <v>0.5</v>
      </c>
      <c r="G19" s="20">
        <v>1</v>
      </c>
      <c r="H19" s="20">
        <v>0.5</v>
      </c>
      <c r="N19" s="20">
        <v>957</v>
      </c>
      <c r="O19" s="20">
        <f t="shared" si="1"/>
        <v>0.21789617486338797</v>
      </c>
      <c r="P19" s="22">
        <f t="shared" si="2"/>
        <v>0.13073770491803277</v>
      </c>
      <c r="Q19" s="65">
        <f t="shared" si="3"/>
        <v>0.10894808743169399</v>
      </c>
      <c r="R19" s="65">
        <f t="shared" si="4"/>
        <v>0.10894808743169399</v>
      </c>
      <c r="S19" s="65">
        <f t="shared" si="5"/>
        <v>0.21789617486338797</v>
      </c>
      <c r="T19" s="65">
        <f t="shared" si="6"/>
        <v>0.10894808743169399</v>
      </c>
    </row>
    <row r="20" spans="1:20">
      <c r="A20" s="20" t="s">
        <v>107</v>
      </c>
      <c r="B20" s="20">
        <f>N20/4392</f>
        <v>6.6279599271402562E-2</v>
      </c>
      <c r="C20" s="20">
        <v>1</v>
      </c>
      <c r="D20" s="20">
        <v>0.6</v>
      </c>
      <c r="E20" s="20">
        <v>0.5</v>
      </c>
      <c r="F20" s="20">
        <v>0.5</v>
      </c>
      <c r="G20" s="20">
        <v>1</v>
      </c>
      <c r="H20" s="20">
        <v>0.5</v>
      </c>
      <c r="N20" s="20">
        <v>291.10000000000002</v>
      </c>
      <c r="O20" s="20">
        <f t="shared" si="1"/>
        <v>6.6279599271402562E-2</v>
      </c>
      <c r="P20" s="22">
        <f t="shared" si="2"/>
        <v>3.9767759562841537E-2</v>
      </c>
      <c r="Q20" s="65">
        <f t="shared" si="3"/>
        <v>3.3139799635701281E-2</v>
      </c>
      <c r="R20" s="65">
        <f t="shared" si="4"/>
        <v>3.3139799635701281E-2</v>
      </c>
      <c r="S20" s="65">
        <f t="shared" si="5"/>
        <v>6.6279599271402562E-2</v>
      </c>
      <c r="T20" s="65">
        <f t="shared" si="6"/>
        <v>3.3139799635701281E-2</v>
      </c>
    </row>
    <row r="21" spans="1:20">
      <c r="A21" s="20" t="s">
        <v>108</v>
      </c>
      <c r="B21" s="20">
        <f>N21/8400</f>
        <v>3.1440476190476192E-2</v>
      </c>
      <c r="C21" s="20">
        <v>1</v>
      </c>
      <c r="D21" s="20">
        <v>0.6</v>
      </c>
      <c r="E21" s="20">
        <v>0.5</v>
      </c>
      <c r="F21" s="20">
        <v>0.5</v>
      </c>
      <c r="G21" s="20">
        <v>1</v>
      </c>
      <c r="H21" s="20">
        <v>0.5</v>
      </c>
      <c r="N21" s="20">
        <v>264.10000000000002</v>
      </c>
      <c r="O21" s="20">
        <f t="shared" si="1"/>
        <v>3.1440476190476192E-2</v>
      </c>
      <c r="P21" s="22">
        <f t="shared" si="2"/>
        <v>1.8864285714285715E-2</v>
      </c>
      <c r="Q21" s="65">
        <f t="shared" si="3"/>
        <v>1.5720238095238096E-2</v>
      </c>
      <c r="R21" s="65">
        <f t="shared" si="4"/>
        <v>1.5720238095238096E-2</v>
      </c>
      <c r="S21" s="65">
        <f t="shared" si="5"/>
        <v>3.1440476190476192E-2</v>
      </c>
      <c r="T21" s="65">
        <f t="shared" si="6"/>
        <v>1.5720238095238096E-2</v>
      </c>
    </row>
    <row r="22" spans="1:20">
      <c r="A22" s="20" t="s">
        <v>109</v>
      </c>
      <c r="B22" s="20">
        <f>N22/4392</f>
        <v>8.9867941712204011E-2</v>
      </c>
      <c r="C22" s="20">
        <v>1</v>
      </c>
      <c r="D22" s="20">
        <v>0.6</v>
      </c>
      <c r="E22" s="20">
        <v>0.5</v>
      </c>
      <c r="F22" s="20">
        <v>0.5</v>
      </c>
      <c r="G22" s="20">
        <v>1</v>
      </c>
      <c r="H22" s="20">
        <v>0.5</v>
      </c>
      <c r="N22" s="20">
        <v>394.7</v>
      </c>
      <c r="O22" s="20">
        <f t="shared" si="1"/>
        <v>8.9867941712204011E-2</v>
      </c>
      <c r="P22" s="22">
        <f t="shared" si="2"/>
        <v>5.3920765027322404E-2</v>
      </c>
      <c r="Q22" s="65">
        <f t="shared" si="3"/>
        <v>4.4933970856102005E-2</v>
      </c>
      <c r="R22" s="65">
        <f t="shared" si="4"/>
        <v>4.4933970856102005E-2</v>
      </c>
      <c r="S22" s="65">
        <f t="shared" si="5"/>
        <v>8.9867941712204011E-2</v>
      </c>
      <c r="T22" s="65">
        <f t="shared" si="6"/>
        <v>4.4933970856102005E-2</v>
      </c>
    </row>
    <row r="23" spans="1:20">
      <c r="A23" s="20" t="s">
        <v>110</v>
      </c>
      <c r="B23" s="20">
        <f>N23/4392</f>
        <v>4.9544626593806922E-2</v>
      </c>
      <c r="C23" s="20">
        <v>1</v>
      </c>
      <c r="D23" s="20">
        <v>0.6</v>
      </c>
      <c r="E23" s="20">
        <v>0.5</v>
      </c>
      <c r="F23" s="20">
        <v>0.5</v>
      </c>
      <c r="G23" s="20">
        <v>1</v>
      </c>
      <c r="H23" s="20">
        <v>0.5</v>
      </c>
      <c r="N23" s="20">
        <v>217.6</v>
      </c>
      <c r="O23" s="20">
        <f t="shared" si="1"/>
        <v>4.9544626593806922E-2</v>
      </c>
      <c r="P23" s="22">
        <f t="shared" si="2"/>
        <v>2.9726775956284153E-2</v>
      </c>
      <c r="Q23" s="65">
        <f t="shared" si="3"/>
        <v>2.4772313296903461E-2</v>
      </c>
      <c r="R23" s="65">
        <f t="shared" si="4"/>
        <v>2.4772313296903461E-2</v>
      </c>
      <c r="S23" s="65">
        <f t="shared" si="5"/>
        <v>4.9544626593806922E-2</v>
      </c>
      <c r="T23" s="65">
        <f t="shared" si="6"/>
        <v>2.4772313296903461E-2</v>
      </c>
    </row>
    <row r="24" spans="1:20">
      <c r="A24" s="20" t="s">
        <v>111</v>
      </c>
      <c r="B24" s="20">
        <f>N24/4392</f>
        <v>5.3460837887067396E-2</v>
      </c>
      <c r="C24" s="20">
        <v>1</v>
      </c>
      <c r="D24" s="20">
        <v>0.6</v>
      </c>
      <c r="E24" s="20">
        <v>0.5</v>
      </c>
      <c r="F24" s="20">
        <v>0.5</v>
      </c>
      <c r="G24" s="20">
        <v>1</v>
      </c>
      <c r="H24" s="20">
        <v>0.5</v>
      </c>
      <c r="N24" s="20">
        <v>234.8</v>
      </c>
      <c r="O24" s="20">
        <f t="shared" si="1"/>
        <v>5.3460837887067396E-2</v>
      </c>
      <c r="P24" s="22">
        <f t="shared" si="2"/>
        <v>3.2076502732240435E-2</v>
      </c>
      <c r="Q24" s="65">
        <f t="shared" si="3"/>
        <v>2.6730418943533698E-2</v>
      </c>
      <c r="R24" s="65">
        <f t="shared" si="4"/>
        <v>2.6730418943533698E-2</v>
      </c>
      <c r="S24" s="65">
        <f t="shared" si="5"/>
        <v>5.3460837887067396E-2</v>
      </c>
      <c r="T24" s="65">
        <f t="shared" si="6"/>
        <v>2.6730418943533698E-2</v>
      </c>
    </row>
    <row r="25" spans="1:20">
      <c r="A25" s="20" t="s">
        <v>112</v>
      </c>
      <c r="B25" s="20">
        <f>N25/8400</f>
        <v>0.1797857142857143</v>
      </c>
      <c r="C25" s="20">
        <v>1</v>
      </c>
      <c r="D25" s="20">
        <v>0.6</v>
      </c>
      <c r="E25" s="20">
        <v>0.5</v>
      </c>
      <c r="F25" s="20">
        <v>0.5</v>
      </c>
      <c r="G25" s="20">
        <v>1</v>
      </c>
      <c r="H25" s="20">
        <v>0.5</v>
      </c>
      <c r="N25" s="20">
        <v>1510.2</v>
      </c>
      <c r="O25" s="20">
        <f t="shared" si="1"/>
        <v>0.1797857142857143</v>
      </c>
      <c r="P25" s="22">
        <f t="shared" si="2"/>
        <v>0.10787142857142858</v>
      </c>
      <c r="Q25" s="65">
        <f t="shared" si="3"/>
        <v>8.9892857142857149E-2</v>
      </c>
      <c r="R25" s="65">
        <f t="shared" si="4"/>
        <v>8.9892857142857149E-2</v>
      </c>
      <c r="S25" s="65">
        <f t="shared" si="5"/>
        <v>0.1797857142857143</v>
      </c>
      <c r="T25" s="65">
        <f t="shared" si="6"/>
        <v>8.9892857142857149E-2</v>
      </c>
    </row>
    <row r="26" spans="1:20">
      <c r="A26" s="20" t="s">
        <v>113</v>
      </c>
      <c r="B26" s="20">
        <f t="shared" ref="B26:B32" si="7">N26/4392</f>
        <v>3.0122950819672135E-2</v>
      </c>
      <c r="C26" s="20">
        <v>1</v>
      </c>
      <c r="D26" s="20">
        <v>0.6</v>
      </c>
      <c r="E26" s="20">
        <v>0.5</v>
      </c>
      <c r="F26" s="20">
        <v>0.5</v>
      </c>
      <c r="G26" s="20">
        <v>1</v>
      </c>
      <c r="H26" s="20">
        <v>0.5</v>
      </c>
      <c r="N26" s="20">
        <v>132.30000000000001</v>
      </c>
      <c r="O26" s="20">
        <f t="shared" si="1"/>
        <v>3.0122950819672135E-2</v>
      </c>
      <c r="P26" s="22">
        <f t="shared" si="2"/>
        <v>1.8073770491803282E-2</v>
      </c>
      <c r="Q26" s="65">
        <f t="shared" si="3"/>
        <v>1.5061475409836067E-2</v>
      </c>
      <c r="R26" s="65">
        <f t="shared" si="4"/>
        <v>1.5061475409836067E-2</v>
      </c>
      <c r="S26" s="65">
        <f t="shared" si="5"/>
        <v>3.0122950819672135E-2</v>
      </c>
      <c r="T26" s="65">
        <f t="shared" si="6"/>
        <v>1.5061475409836067E-2</v>
      </c>
    </row>
    <row r="27" spans="1:20">
      <c r="A27" s="20" t="s">
        <v>114</v>
      </c>
      <c r="B27" s="20">
        <f t="shared" si="7"/>
        <v>8.1102003642987253E-2</v>
      </c>
      <c r="C27" s="20">
        <v>1</v>
      </c>
      <c r="D27" s="20">
        <v>0.6</v>
      </c>
      <c r="E27" s="20">
        <v>0.5</v>
      </c>
      <c r="F27" s="20">
        <v>0.5</v>
      </c>
      <c r="G27" s="20">
        <v>1</v>
      </c>
      <c r="H27" s="20">
        <v>0.5</v>
      </c>
      <c r="N27" s="20">
        <v>356.2</v>
      </c>
      <c r="O27" s="20">
        <f t="shared" si="1"/>
        <v>8.1102003642987253E-2</v>
      </c>
      <c r="P27" s="22">
        <f t="shared" si="2"/>
        <v>4.8661202185792347E-2</v>
      </c>
      <c r="Q27" s="65">
        <f t="shared" si="3"/>
        <v>4.0551001821493626E-2</v>
      </c>
      <c r="R27" s="65">
        <f t="shared" si="4"/>
        <v>4.0551001821493626E-2</v>
      </c>
      <c r="S27" s="65">
        <f t="shared" si="5"/>
        <v>8.1102003642987253E-2</v>
      </c>
      <c r="T27" s="65">
        <f t="shared" si="6"/>
        <v>4.0551001821493626E-2</v>
      </c>
    </row>
    <row r="28" spans="1:20">
      <c r="A28" s="20" t="s">
        <v>115</v>
      </c>
      <c r="B28" s="20">
        <f t="shared" si="7"/>
        <v>6.7964480874316946E-2</v>
      </c>
      <c r="C28" s="20">
        <v>1</v>
      </c>
      <c r="D28" s="20">
        <v>0.6</v>
      </c>
      <c r="E28" s="20">
        <v>0.5</v>
      </c>
      <c r="F28" s="20">
        <v>0.5</v>
      </c>
      <c r="G28" s="20">
        <v>1</v>
      </c>
      <c r="H28" s="20">
        <v>0.5</v>
      </c>
      <c r="N28" s="20">
        <v>298.5</v>
      </c>
      <c r="O28" s="20">
        <f t="shared" si="1"/>
        <v>6.7964480874316946E-2</v>
      </c>
      <c r="P28" s="22">
        <f t="shared" si="2"/>
        <v>4.0778688524590163E-2</v>
      </c>
      <c r="Q28" s="65">
        <f t="shared" si="3"/>
        <v>3.3982240437158473E-2</v>
      </c>
      <c r="R28" s="65">
        <f t="shared" si="4"/>
        <v>3.3982240437158473E-2</v>
      </c>
      <c r="S28" s="65">
        <f t="shared" si="5"/>
        <v>6.7964480874316946E-2</v>
      </c>
      <c r="T28" s="65">
        <f t="shared" si="6"/>
        <v>3.3982240437158473E-2</v>
      </c>
    </row>
    <row r="29" spans="1:20">
      <c r="A29" s="20" t="s">
        <v>116</v>
      </c>
      <c r="B29" s="20">
        <f t="shared" si="7"/>
        <v>8.3151183970856093E-2</v>
      </c>
      <c r="C29" s="20">
        <v>1</v>
      </c>
      <c r="D29" s="20">
        <v>0.6</v>
      </c>
      <c r="E29" s="20">
        <v>0.5</v>
      </c>
      <c r="F29" s="20">
        <v>0.5</v>
      </c>
      <c r="G29" s="20">
        <v>1</v>
      </c>
      <c r="H29" s="20">
        <v>0.5</v>
      </c>
      <c r="N29" s="20">
        <v>365.2</v>
      </c>
      <c r="O29" s="20">
        <f t="shared" si="1"/>
        <v>8.3151183970856093E-2</v>
      </c>
      <c r="P29" s="22">
        <f t="shared" si="2"/>
        <v>4.9890710382513657E-2</v>
      </c>
      <c r="Q29" s="65">
        <f t="shared" si="3"/>
        <v>4.1575591985428047E-2</v>
      </c>
      <c r="R29" s="65">
        <f t="shared" si="4"/>
        <v>4.1575591985428047E-2</v>
      </c>
      <c r="S29" s="65">
        <f t="shared" si="5"/>
        <v>8.3151183970856093E-2</v>
      </c>
      <c r="T29" s="65">
        <f t="shared" si="6"/>
        <v>4.1575591985428047E-2</v>
      </c>
    </row>
    <row r="30" spans="1:20">
      <c r="A30" s="20" t="s">
        <v>117</v>
      </c>
      <c r="B30" s="20">
        <f t="shared" si="7"/>
        <v>2.8483606557377049E-2</v>
      </c>
      <c r="C30" s="20">
        <v>1</v>
      </c>
      <c r="D30" s="20">
        <v>0.6</v>
      </c>
      <c r="E30" s="20">
        <v>0.5</v>
      </c>
      <c r="F30" s="20">
        <v>0.5</v>
      </c>
      <c r="G30" s="20">
        <v>1</v>
      </c>
      <c r="H30" s="20">
        <v>0.5</v>
      </c>
      <c r="N30" s="20">
        <v>125.1</v>
      </c>
      <c r="O30" s="20">
        <f t="shared" si="1"/>
        <v>2.8483606557377049E-2</v>
      </c>
      <c r="P30" s="22">
        <f t="shared" si="2"/>
        <v>1.7090163934426229E-2</v>
      </c>
      <c r="Q30" s="65">
        <f t="shared" si="3"/>
        <v>1.4241803278688524E-2</v>
      </c>
      <c r="R30" s="65">
        <f t="shared" si="4"/>
        <v>1.4241803278688524E-2</v>
      </c>
      <c r="S30" s="65">
        <f t="shared" si="5"/>
        <v>2.8483606557377049E-2</v>
      </c>
      <c r="T30" s="65">
        <f t="shared" si="6"/>
        <v>1.4241803278688524E-2</v>
      </c>
    </row>
    <row r="31" spans="1:20">
      <c r="A31" s="20" t="s">
        <v>118</v>
      </c>
      <c r="B31" s="20">
        <f t="shared" si="7"/>
        <v>3.3583788706739524E-2</v>
      </c>
      <c r="C31" s="20">
        <v>1</v>
      </c>
      <c r="D31" s="20">
        <v>0.6</v>
      </c>
      <c r="E31" s="20">
        <v>0.5</v>
      </c>
      <c r="F31" s="20">
        <v>0.5</v>
      </c>
      <c r="G31" s="20">
        <v>1</v>
      </c>
      <c r="H31" s="20">
        <v>0.5</v>
      </c>
      <c r="N31" s="20">
        <v>147.5</v>
      </c>
      <c r="O31" s="20">
        <f t="shared" si="1"/>
        <v>3.3583788706739524E-2</v>
      </c>
      <c r="P31" s="22">
        <f t="shared" si="2"/>
        <v>2.0150273224043714E-2</v>
      </c>
      <c r="Q31" s="65">
        <f t="shared" si="3"/>
        <v>1.6791894353369762E-2</v>
      </c>
      <c r="R31" s="65">
        <f t="shared" si="4"/>
        <v>1.6791894353369762E-2</v>
      </c>
      <c r="S31" s="65">
        <f t="shared" si="5"/>
        <v>3.3583788706739524E-2</v>
      </c>
      <c r="T31" s="65">
        <f t="shared" si="6"/>
        <v>1.6791894353369762E-2</v>
      </c>
    </row>
    <row r="32" spans="1:20">
      <c r="A32" s="20" t="s">
        <v>119</v>
      </c>
      <c r="B32" s="20">
        <f t="shared" si="7"/>
        <v>6.1839708561020043E-2</v>
      </c>
      <c r="C32" s="20">
        <v>1</v>
      </c>
      <c r="D32" s="20">
        <v>0.6</v>
      </c>
      <c r="E32" s="20">
        <v>0.5</v>
      </c>
      <c r="F32" s="20">
        <v>0.5</v>
      </c>
      <c r="G32" s="20">
        <v>1</v>
      </c>
      <c r="H32" s="20">
        <v>0.5</v>
      </c>
      <c r="N32" s="20">
        <v>271.60000000000002</v>
      </c>
      <c r="O32" s="20">
        <f t="shared" si="1"/>
        <v>6.1839708561020043E-2</v>
      </c>
      <c r="P32" s="22">
        <f t="shared" si="2"/>
        <v>3.7103825136612027E-2</v>
      </c>
      <c r="Q32" s="65">
        <f t="shared" si="3"/>
        <v>3.0919854280510022E-2</v>
      </c>
      <c r="R32" s="65">
        <f t="shared" si="4"/>
        <v>3.0919854280510022E-2</v>
      </c>
      <c r="S32" s="65">
        <f t="shared" si="5"/>
        <v>6.1839708561020043E-2</v>
      </c>
      <c r="T32" s="65">
        <f t="shared" si="6"/>
        <v>3.0919854280510022E-2</v>
      </c>
    </row>
    <row r="33" spans="1:20">
      <c r="A33" s="20" t="s">
        <v>120</v>
      </c>
      <c r="B33" s="20">
        <f>N33/8400</f>
        <v>0.18078571428571427</v>
      </c>
      <c r="C33" s="20">
        <v>1</v>
      </c>
      <c r="D33" s="20">
        <v>0.6</v>
      </c>
      <c r="E33" s="20">
        <v>0.5</v>
      </c>
      <c r="F33" s="20">
        <v>0.5</v>
      </c>
      <c r="G33" s="20">
        <v>1</v>
      </c>
      <c r="H33" s="20">
        <v>0.5</v>
      </c>
      <c r="N33" s="20">
        <v>1518.6</v>
      </c>
      <c r="O33" s="20">
        <f t="shared" si="1"/>
        <v>0.18078571428571427</v>
      </c>
      <c r="P33" s="22">
        <f t="shared" si="2"/>
        <v>0.10847142857142857</v>
      </c>
      <c r="Q33" s="65">
        <f t="shared" si="3"/>
        <v>9.0392857142857136E-2</v>
      </c>
      <c r="R33" s="65">
        <f t="shared" si="4"/>
        <v>9.0392857142857136E-2</v>
      </c>
      <c r="S33" s="65">
        <f t="shared" si="5"/>
        <v>0.18078571428571427</v>
      </c>
      <c r="T33" s="65">
        <f t="shared" si="6"/>
        <v>9.0392857142857136E-2</v>
      </c>
    </row>
    <row r="34" spans="1:20">
      <c r="A34" s="20" t="s">
        <v>121</v>
      </c>
      <c r="B34" s="20">
        <f t="shared" ref="B34:B40" si="8">N34/4392</f>
        <v>3.5314207650273224E-2</v>
      </c>
      <c r="C34" s="20">
        <v>1</v>
      </c>
      <c r="D34" s="20">
        <v>0.6</v>
      </c>
      <c r="E34" s="20">
        <v>0.5</v>
      </c>
      <c r="F34" s="20">
        <v>0.5</v>
      </c>
      <c r="G34" s="20">
        <v>1</v>
      </c>
      <c r="H34" s="20">
        <v>0.5</v>
      </c>
      <c r="N34" s="20">
        <v>155.1</v>
      </c>
      <c r="O34" s="20">
        <f t="shared" si="1"/>
        <v>3.5314207650273224E-2</v>
      </c>
      <c r="P34" s="22">
        <f t="shared" si="2"/>
        <v>2.1188524590163935E-2</v>
      </c>
      <c r="Q34" s="65">
        <f t="shared" si="3"/>
        <v>1.7657103825136612E-2</v>
      </c>
      <c r="R34" s="65">
        <f t="shared" si="4"/>
        <v>1.7657103825136612E-2</v>
      </c>
      <c r="S34" s="65">
        <f t="shared" si="5"/>
        <v>3.5314207650273224E-2</v>
      </c>
      <c r="T34" s="65">
        <f t="shared" si="6"/>
        <v>1.7657103825136612E-2</v>
      </c>
    </row>
    <row r="35" spans="1:20">
      <c r="A35" s="20" t="s">
        <v>122</v>
      </c>
      <c r="B35" s="20">
        <f t="shared" si="8"/>
        <v>3.5132058287795996E-2</v>
      </c>
      <c r="C35" s="20">
        <v>1</v>
      </c>
      <c r="D35" s="20">
        <v>0.6</v>
      </c>
      <c r="E35" s="20">
        <v>0.5</v>
      </c>
      <c r="F35" s="20">
        <v>0.5</v>
      </c>
      <c r="G35" s="20">
        <v>1</v>
      </c>
      <c r="H35" s="20">
        <v>0.5</v>
      </c>
      <c r="N35" s="20">
        <v>154.30000000000001</v>
      </c>
      <c r="O35" s="20">
        <f t="shared" si="1"/>
        <v>3.5132058287795996E-2</v>
      </c>
      <c r="P35" s="22">
        <f t="shared" si="2"/>
        <v>2.1079234972677597E-2</v>
      </c>
      <c r="Q35" s="65">
        <f t="shared" si="3"/>
        <v>1.7566029143897998E-2</v>
      </c>
      <c r="R35" s="65">
        <f t="shared" si="4"/>
        <v>1.7566029143897998E-2</v>
      </c>
      <c r="S35" s="65">
        <f t="shared" si="5"/>
        <v>3.5132058287795996E-2</v>
      </c>
      <c r="T35" s="65">
        <f t="shared" si="6"/>
        <v>1.7566029143897998E-2</v>
      </c>
    </row>
    <row r="36" spans="1:20">
      <c r="A36" s="20" t="s">
        <v>123</v>
      </c>
      <c r="B36" s="20">
        <f t="shared" si="8"/>
        <v>0.18529143897996356</v>
      </c>
      <c r="C36" s="20">
        <v>1</v>
      </c>
      <c r="D36" s="20">
        <v>0.6</v>
      </c>
      <c r="E36" s="20">
        <v>0.5</v>
      </c>
      <c r="F36" s="20">
        <v>0.5</v>
      </c>
      <c r="G36" s="20">
        <v>1</v>
      </c>
      <c r="H36" s="20">
        <v>0.5</v>
      </c>
      <c r="N36" s="20">
        <v>813.8</v>
      </c>
      <c r="O36" s="20">
        <f t="shared" si="1"/>
        <v>0.18529143897996356</v>
      </c>
      <c r="P36" s="22">
        <f t="shared" si="2"/>
        <v>0.11117486338797813</v>
      </c>
      <c r="Q36" s="65">
        <f t="shared" si="3"/>
        <v>9.2645719489981779E-2</v>
      </c>
      <c r="R36" s="65">
        <f t="shared" si="4"/>
        <v>9.2645719489981779E-2</v>
      </c>
      <c r="S36" s="65">
        <f t="shared" si="5"/>
        <v>0.18529143897996356</v>
      </c>
      <c r="T36" s="65">
        <f t="shared" si="6"/>
        <v>9.2645719489981779E-2</v>
      </c>
    </row>
    <row r="37" spans="1:20">
      <c r="A37" s="20" t="s">
        <v>124</v>
      </c>
      <c r="B37" s="20">
        <f t="shared" si="8"/>
        <v>0.10063752276867031</v>
      </c>
      <c r="C37" s="20">
        <v>1</v>
      </c>
      <c r="D37" s="20">
        <v>0.6</v>
      </c>
      <c r="E37" s="20">
        <v>0.5</v>
      </c>
      <c r="F37" s="20">
        <v>0.5</v>
      </c>
      <c r="G37" s="20">
        <v>1</v>
      </c>
      <c r="H37" s="20">
        <v>0.5</v>
      </c>
      <c r="N37" s="20">
        <v>442</v>
      </c>
      <c r="O37" s="20">
        <f t="shared" si="1"/>
        <v>0.10063752276867031</v>
      </c>
      <c r="P37" s="22">
        <f t="shared" si="2"/>
        <v>6.0382513661202189E-2</v>
      </c>
      <c r="Q37" s="65">
        <f t="shared" si="3"/>
        <v>5.0318761384335157E-2</v>
      </c>
      <c r="R37" s="65">
        <f t="shared" si="4"/>
        <v>5.0318761384335157E-2</v>
      </c>
      <c r="S37" s="65">
        <f t="shared" si="5"/>
        <v>0.10063752276867031</v>
      </c>
      <c r="T37" s="65">
        <f t="shared" si="6"/>
        <v>5.0318761384335157E-2</v>
      </c>
    </row>
    <row r="38" spans="1:20">
      <c r="A38" s="20" t="s">
        <v>125</v>
      </c>
      <c r="B38" s="20">
        <f t="shared" si="8"/>
        <v>9.4672131147540986E-2</v>
      </c>
      <c r="C38" s="20">
        <v>1</v>
      </c>
      <c r="D38" s="20">
        <v>0.6</v>
      </c>
      <c r="E38" s="20">
        <v>0.5</v>
      </c>
      <c r="F38" s="20">
        <v>0.5</v>
      </c>
      <c r="G38" s="20">
        <v>1</v>
      </c>
      <c r="H38" s="20">
        <v>0.5</v>
      </c>
      <c r="N38" s="20">
        <v>415.8</v>
      </c>
      <c r="O38" s="20">
        <f t="shared" si="1"/>
        <v>9.4672131147540986E-2</v>
      </c>
      <c r="P38" s="22">
        <f t="shared" si="2"/>
        <v>5.680327868852459E-2</v>
      </c>
      <c r="Q38" s="65">
        <f t="shared" si="3"/>
        <v>4.7336065573770493E-2</v>
      </c>
      <c r="R38" s="65">
        <f t="shared" si="4"/>
        <v>4.7336065573770493E-2</v>
      </c>
      <c r="S38" s="65">
        <f t="shared" si="5"/>
        <v>9.4672131147540986E-2</v>
      </c>
      <c r="T38" s="65">
        <f t="shared" si="6"/>
        <v>4.7336065573770493E-2</v>
      </c>
    </row>
    <row r="39" spans="1:20">
      <c r="A39" s="64" t="s">
        <v>126</v>
      </c>
      <c r="B39" s="20">
        <f t="shared" si="8"/>
        <v>0.43709016393442623</v>
      </c>
      <c r="C39" s="20">
        <v>1</v>
      </c>
      <c r="D39" s="20">
        <v>0.6</v>
      </c>
      <c r="E39" s="20">
        <v>0.5</v>
      </c>
      <c r="F39" s="20">
        <v>0.5</v>
      </c>
      <c r="G39" s="20">
        <v>1</v>
      </c>
      <c r="H39" s="20">
        <v>0.5</v>
      </c>
      <c r="N39" s="64">
        <v>1919.7</v>
      </c>
      <c r="O39" s="20">
        <f t="shared" si="1"/>
        <v>0.43709016393442623</v>
      </c>
      <c r="P39" s="22">
        <f t="shared" si="2"/>
        <v>0.26225409836065572</v>
      </c>
      <c r="Q39" s="65">
        <f t="shared" si="3"/>
        <v>0.21854508196721312</v>
      </c>
      <c r="R39" s="65">
        <f t="shared" si="4"/>
        <v>0.21854508196721312</v>
      </c>
      <c r="S39" s="65">
        <f t="shared" si="5"/>
        <v>0.43709016393442623</v>
      </c>
      <c r="T39" s="65">
        <f t="shared" si="6"/>
        <v>0.21854508196721312</v>
      </c>
    </row>
    <row r="40" spans="1:20">
      <c r="A40" s="64" t="s">
        <v>127</v>
      </c>
      <c r="B40" s="20">
        <f t="shared" si="8"/>
        <v>0.10671675774134791</v>
      </c>
      <c r="C40" s="20">
        <v>1</v>
      </c>
      <c r="D40" s="20">
        <v>0.6</v>
      </c>
      <c r="E40" s="20">
        <v>0.5</v>
      </c>
      <c r="F40" s="20">
        <v>0.5</v>
      </c>
      <c r="G40" s="20">
        <v>1</v>
      </c>
      <c r="H40" s="20">
        <v>0.5</v>
      </c>
      <c r="N40" s="64">
        <v>468.7</v>
      </c>
      <c r="O40" s="20">
        <f t="shared" si="1"/>
        <v>0.10671675774134791</v>
      </c>
      <c r="P40" s="22">
        <f t="shared" si="2"/>
        <v>6.4030054644808737E-2</v>
      </c>
      <c r="Q40" s="65">
        <f t="shared" si="3"/>
        <v>5.3358378870673955E-2</v>
      </c>
      <c r="R40" s="65">
        <f t="shared" si="4"/>
        <v>5.3358378870673955E-2</v>
      </c>
      <c r="S40" s="65">
        <f t="shared" si="5"/>
        <v>0.10671675774134791</v>
      </c>
      <c r="T40" s="65">
        <f t="shared" si="6"/>
        <v>5.3358378870673955E-2</v>
      </c>
    </row>
    <row r="41" spans="1:20">
      <c r="A41" s="64"/>
      <c r="B41" s="20"/>
      <c r="C41" s="20"/>
      <c r="D41" s="20"/>
      <c r="E41" s="20"/>
      <c r="F41" s="20"/>
      <c r="G41" s="20"/>
      <c r="H41" s="20"/>
      <c r="N41" s="64"/>
      <c r="O41" s="20"/>
      <c r="Q41" s="65">
        <f t="shared" si="3"/>
        <v>0</v>
      </c>
      <c r="R41" s="65">
        <f t="shared" si="4"/>
        <v>0</v>
      </c>
      <c r="S41" s="65">
        <f t="shared" si="5"/>
        <v>0</v>
      </c>
      <c r="T41" s="65">
        <f t="shared" si="6"/>
        <v>0</v>
      </c>
    </row>
    <row r="42" spans="1:20">
      <c r="A42" s="64" t="s">
        <v>128</v>
      </c>
      <c r="B42" s="20">
        <f>N42/4392</f>
        <v>0.16607468123861566</v>
      </c>
      <c r="C42" s="20">
        <v>1</v>
      </c>
      <c r="D42" s="20">
        <v>0.6</v>
      </c>
      <c r="E42" s="20">
        <v>0.5</v>
      </c>
      <c r="F42" s="20">
        <v>0.5</v>
      </c>
      <c r="G42" s="20">
        <v>1</v>
      </c>
      <c r="H42" s="20">
        <v>0.5</v>
      </c>
      <c r="N42" s="64">
        <v>729.4</v>
      </c>
      <c r="O42" s="20">
        <f t="shared" si="1"/>
        <v>0.16607468123861566</v>
      </c>
      <c r="P42" s="22">
        <f t="shared" si="2"/>
        <v>9.9644808743169389E-2</v>
      </c>
      <c r="Q42" s="65">
        <f t="shared" si="3"/>
        <v>8.3037340619307828E-2</v>
      </c>
      <c r="R42" s="65">
        <f t="shared" si="4"/>
        <v>8.3037340619307828E-2</v>
      </c>
      <c r="S42" s="65">
        <f t="shared" si="5"/>
        <v>0.16607468123861566</v>
      </c>
      <c r="T42" s="65">
        <f t="shared" si="6"/>
        <v>8.3037340619307828E-2</v>
      </c>
    </row>
    <row r="43" spans="1:20">
      <c r="A43" s="20" t="s">
        <v>129</v>
      </c>
      <c r="B43" s="20" t="s">
        <v>130</v>
      </c>
      <c r="C43" s="20" t="s">
        <v>131</v>
      </c>
      <c r="D43" s="20" t="s">
        <v>132</v>
      </c>
      <c r="E43" s="20" t="s">
        <v>133</v>
      </c>
      <c r="F43" s="20" t="s">
        <v>134</v>
      </c>
      <c r="G43" s="20" t="s">
        <v>135</v>
      </c>
      <c r="H43" s="20" t="s">
        <v>136</v>
      </c>
      <c r="O43" s="20"/>
    </row>
    <row r="44" spans="1:20">
      <c r="A44" s="20"/>
      <c r="B44" s="20">
        <f>SUM(B5:B42)</f>
        <v>5.7844309784022911</v>
      </c>
      <c r="C44" s="20">
        <f>O44/B44</f>
        <v>0.9541626725026473</v>
      </c>
      <c r="D44" s="20">
        <f>P44/B44</f>
        <v>0.59999999999999976</v>
      </c>
      <c r="E44" s="20">
        <f>Q44/B44</f>
        <v>0.5</v>
      </c>
      <c r="F44" s="20">
        <f>R44/B44</f>
        <v>0.5</v>
      </c>
      <c r="G44" s="20">
        <f>S44/B44</f>
        <v>1</v>
      </c>
      <c r="H44" s="20">
        <f>T44/B44</f>
        <v>0.5</v>
      </c>
      <c r="N44" s="22">
        <f t="shared" ref="N44:T44" si="9">SUM(N5:N42)</f>
        <v>35944.399999999987</v>
      </c>
      <c r="O44" s="20">
        <f t="shared" si="9"/>
        <v>5.5192881212594331</v>
      </c>
      <c r="P44" s="63">
        <f t="shared" si="9"/>
        <v>3.4706585870413731</v>
      </c>
      <c r="Q44" s="63">
        <f t="shared" si="9"/>
        <v>2.8922154892011456</v>
      </c>
      <c r="R44" s="63">
        <f t="shared" si="9"/>
        <v>2.8922154892011456</v>
      </c>
      <c r="S44" s="63">
        <f t="shared" si="9"/>
        <v>5.7844309784022911</v>
      </c>
      <c r="T44" s="63">
        <f t="shared" si="9"/>
        <v>2.8922154892011456</v>
      </c>
    </row>
  </sheetData>
  <mergeCells count="4">
    <mergeCell ref="A1:H1"/>
    <mergeCell ref="F2:H2"/>
    <mergeCell ref="A3:A4"/>
    <mergeCell ref="B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L11" sqref="L11"/>
    </sheetView>
  </sheetViews>
  <sheetFormatPr defaultRowHeight="15"/>
  <cols>
    <col min="2" max="2" width="41" customWidth="1"/>
    <col min="3" max="3" width="13.7109375" customWidth="1"/>
    <col min="4" max="4" width="16.28515625" customWidth="1"/>
    <col min="5" max="5" width="11.7109375" customWidth="1"/>
    <col min="6" max="6" width="11.42578125" customWidth="1"/>
    <col min="7" max="7" width="10.5703125" customWidth="1"/>
    <col min="8" max="8" width="10.7109375" customWidth="1"/>
    <col min="9" max="9" width="12.5703125" customWidth="1"/>
  </cols>
  <sheetData>
    <row r="1" spans="1:13" ht="15.75">
      <c r="A1" s="73"/>
      <c r="B1" s="74"/>
      <c r="C1" s="74"/>
      <c r="D1" s="74"/>
      <c r="E1" s="74"/>
      <c r="F1" s="74"/>
      <c r="G1" s="74"/>
      <c r="H1" s="74"/>
      <c r="I1" s="74"/>
    </row>
    <row r="2" spans="1:13" ht="25.5" customHeight="1" thickBot="1">
      <c r="A2" s="82" t="s">
        <v>137</v>
      </c>
      <c r="B2" s="82"/>
      <c r="C2" s="82"/>
      <c r="D2" s="82"/>
      <c r="E2" s="82"/>
      <c r="F2" s="82"/>
      <c r="G2" s="82"/>
      <c r="H2" s="82"/>
      <c r="I2" s="82"/>
    </row>
    <row r="3" spans="1:13" ht="46.5" customHeight="1" thickBot="1">
      <c r="A3" s="71" t="s">
        <v>160</v>
      </c>
      <c r="B3" s="70"/>
      <c r="C3" s="70"/>
      <c r="D3" s="70"/>
      <c r="E3" s="70"/>
      <c r="F3" s="70"/>
      <c r="G3" s="70"/>
      <c r="H3" s="70"/>
      <c r="I3" s="72"/>
      <c r="J3" s="71"/>
      <c r="K3" s="70"/>
      <c r="L3" s="70"/>
      <c r="M3" s="70"/>
    </row>
    <row r="4" spans="1:13" ht="16.5" thickBot="1">
      <c r="A4" s="75"/>
      <c r="B4" s="74"/>
      <c r="C4" s="74"/>
      <c r="D4" s="74"/>
      <c r="E4" s="74"/>
      <c r="F4" s="74"/>
      <c r="G4" s="74"/>
      <c r="H4" s="74"/>
      <c r="I4" s="74"/>
    </row>
    <row r="5" spans="1:13" ht="16.5" thickBot="1">
      <c r="A5" s="56" t="s">
        <v>2</v>
      </c>
      <c r="B5" s="56" t="s">
        <v>138</v>
      </c>
      <c r="C5" s="56" t="s">
        <v>139</v>
      </c>
      <c r="D5" s="71" t="s">
        <v>140</v>
      </c>
      <c r="E5" s="70"/>
      <c r="F5" s="70"/>
      <c r="G5" s="70"/>
      <c r="H5" s="70"/>
      <c r="I5" s="72"/>
    </row>
    <row r="6" spans="1:13" ht="107.25" customHeight="1">
      <c r="A6" s="68"/>
      <c r="B6" s="68"/>
      <c r="C6" s="68"/>
      <c r="D6" s="56" t="s">
        <v>141</v>
      </c>
      <c r="E6" s="56">
        <v>2013</v>
      </c>
      <c r="F6" s="56">
        <v>2014</v>
      </c>
      <c r="G6" s="56">
        <v>2015</v>
      </c>
      <c r="H6" s="56">
        <v>2016</v>
      </c>
      <c r="I6" s="56">
        <v>2017</v>
      </c>
    </row>
    <row r="7" spans="1:13" hidden="1">
      <c r="A7" s="68"/>
      <c r="B7" s="68"/>
      <c r="C7" s="68"/>
      <c r="D7" s="68"/>
      <c r="E7" s="68"/>
      <c r="F7" s="68"/>
      <c r="G7" s="68"/>
      <c r="H7" s="68"/>
      <c r="I7" s="68"/>
    </row>
    <row r="8" spans="1:13" ht="15.75" hidden="1" thickBot="1">
      <c r="A8" s="69"/>
      <c r="B8" s="69"/>
      <c r="C8" s="69"/>
      <c r="D8" s="69"/>
      <c r="E8" s="69"/>
      <c r="F8" s="69">
        <v>2014</v>
      </c>
      <c r="G8" s="69">
        <v>2015</v>
      </c>
      <c r="H8" s="69">
        <v>2016</v>
      </c>
      <c r="I8" s="69"/>
    </row>
    <row r="9" spans="1:13" ht="16.5" thickBot="1">
      <c r="A9" s="59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</row>
    <row r="10" spans="1:13" ht="42.75" customHeight="1" thickBot="1">
      <c r="A10" s="71" t="s">
        <v>142</v>
      </c>
      <c r="B10" s="70"/>
      <c r="C10" s="70"/>
      <c r="D10" s="70"/>
      <c r="E10" s="70"/>
      <c r="F10" s="70"/>
      <c r="G10" s="70"/>
      <c r="H10" s="70"/>
      <c r="I10" s="72"/>
    </row>
    <row r="11" spans="1:13" ht="48" thickBot="1">
      <c r="A11" s="76">
        <v>1</v>
      </c>
      <c r="B11" s="58" t="s">
        <v>143</v>
      </c>
      <c r="C11" s="62"/>
      <c r="D11" s="58"/>
      <c r="E11" s="58"/>
      <c r="F11" s="58"/>
      <c r="G11" s="62"/>
      <c r="H11" s="62"/>
      <c r="I11" s="62"/>
    </row>
    <row r="12" spans="1:13" ht="32.25" thickBot="1">
      <c r="A12" s="77">
        <v>42005</v>
      </c>
      <c r="B12" s="58" t="s">
        <v>144</v>
      </c>
      <c r="C12" s="62" t="s">
        <v>145</v>
      </c>
      <c r="D12" s="57">
        <v>1361</v>
      </c>
      <c r="E12" s="57">
        <v>1624.24</v>
      </c>
      <c r="F12" s="57">
        <v>1387.08</v>
      </c>
      <c r="G12" s="57">
        <v>1343.77</v>
      </c>
      <c r="H12" s="57">
        <v>1376.1</v>
      </c>
      <c r="I12" s="57">
        <v>1230.26</v>
      </c>
    </row>
    <row r="13" spans="1:13" ht="32.25" thickBot="1">
      <c r="A13" s="77">
        <v>42036</v>
      </c>
      <c r="B13" s="58" t="s">
        <v>146</v>
      </c>
      <c r="C13" s="62" t="s">
        <v>147</v>
      </c>
      <c r="D13" s="57">
        <v>8880.24</v>
      </c>
      <c r="E13" s="57">
        <v>7942.53</v>
      </c>
      <c r="F13" s="57">
        <v>6782.82</v>
      </c>
      <c r="G13" s="57">
        <v>6571.04</v>
      </c>
      <c r="H13" s="57">
        <v>6729.13</v>
      </c>
      <c r="I13" s="57">
        <v>6015.97</v>
      </c>
    </row>
    <row r="14" spans="1:13" ht="32.25" thickBot="1">
      <c r="A14" s="76">
        <v>2</v>
      </c>
      <c r="B14" s="58" t="s">
        <v>148</v>
      </c>
      <c r="C14" s="62"/>
      <c r="D14" s="57"/>
      <c r="E14" s="57"/>
      <c r="F14" s="57"/>
      <c r="G14" s="57"/>
      <c r="H14" s="57"/>
      <c r="I14" s="57"/>
    </row>
    <row r="15" spans="1:13" ht="32.25" thickBot="1">
      <c r="A15" s="77">
        <v>42006</v>
      </c>
      <c r="B15" s="58" t="s">
        <v>144</v>
      </c>
      <c r="C15" s="62" t="s">
        <v>149</v>
      </c>
      <c r="D15" s="57">
        <v>47384.9</v>
      </c>
      <c r="E15" s="57">
        <v>48118.1</v>
      </c>
      <c r="F15" s="57">
        <v>49263.03</v>
      </c>
      <c r="G15" s="57">
        <v>46989.82</v>
      </c>
      <c r="H15" s="57">
        <v>48197.88</v>
      </c>
      <c r="I15" s="57">
        <v>46216.959999999999</v>
      </c>
    </row>
    <row r="16" spans="1:13" ht="32.25" thickBot="1">
      <c r="A16" s="77">
        <v>42037</v>
      </c>
      <c r="B16" s="58" t="s">
        <v>146</v>
      </c>
      <c r="C16" s="62" t="s">
        <v>147</v>
      </c>
      <c r="D16" s="57">
        <v>106735.44</v>
      </c>
      <c r="E16" s="57">
        <v>108386.99</v>
      </c>
      <c r="F16" s="57">
        <v>110965.96</v>
      </c>
      <c r="G16" s="57">
        <v>105845.51</v>
      </c>
      <c r="H16" s="57">
        <v>108566.69</v>
      </c>
      <c r="I16" s="57">
        <v>104104.63</v>
      </c>
    </row>
    <row r="17" spans="1:9" ht="32.25" thickBot="1">
      <c r="A17" s="76">
        <v>3</v>
      </c>
      <c r="B17" s="58" t="s">
        <v>150</v>
      </c>
      <c r="C17" s="62"/>
      <c r="D17" s="57"/>
      <c r="E17" s="57"/>
      <c r="F17" s="57"/>
      <c r="G17" s="57"/>
      <c r="H17" s="57"/>
      <c r="I17" s="57"/>
    </row>
    <row r="18" spans="1:9" ht="32.25" thickBot="1">
      <c r="A18" s="77">
        <v>42007</v>
      </c>
      <c r="B18" s="58" t="s">
        <v>144</v>
      </c>
      <c r="C18" s="62" t="s">
        <v>151</v>
      </c>
      <c r="D18" s="57">
        <v>6534.0320000000002</v>
      </c>
      <c r="E18" s="57">
        <v>7103.31</v>
      </c>
      <c r="F18" s="57">
        <v>6553.24</v>
      </c>
      <c r="G18" s="57">
        <v>6257.37</v>
      </c>
      <c r="H18" s="57">
        <v>6331.62</v>
      </c>
      <c r="I18" s="57">
        <v>5964.17</v>
      </c>
    </row>
    <row r="19" spans="1:9" ht="32.25" thickBot="1">
      <c r="A19" s="77">
        <v>42038</v>
      </c>
      <c r="B19" s="58" t="s">
        <v>146</v>
      </c>
      <c r="C19" s="62" t="s">
        <v>147</v>
      </c>
      <c r="D19" s="57">
        <v>22869.11</v>
      </c>
      <c r="E19" s="57">
        <v>24861.58</v>
      </c>
      <c r="F19" s="57">
        <v>22936.33</v>
      </c>
      <c r="G19" s="57">
        <v>21900.799999999999</v>
      </c>
      <c r="H19" s="57">
        <v>22160.67</v>
      </c>
      <c r="I19" s="57">
        <v>20874.599999999999</v>
      </c>
    </row>
    <row r="20" spans="1:9" ht="42.75" customHeight="1" thickBot="1">
      <c r="A20" s="78" t="s">
        <v>152</v>
      </c>
      <c r="B20" s="79"/>
      <c r="C20" s="79"/>
      <c r="D20" s="79"/>
      <c r="E20" s="79"/>
      <c r="F20" s="79"/>
      <c r="G20" s="79"/>
      <c r="H20" s="79"/>
      <c r="I20" s="80"/>
    </row>
    <row r="21" spans="1:9" ht="32.25" thickBot="1">
      <c r="A21" s="81">
        <v>1</v>
      </c>
      <c r="B21" s="58" t="s">
        <v>153</v>
      </c>
      <c r="C21" s="57" t="s">
        <v>154</v>
      </c>
      <c r="D21" s="57">
        <v>28.72</v>
      </c>
      <c r="E21" s="57">
        <v>33.75</v>
      </c>
      <c r="F21" s="57">
        <v>28.16</v>
      </c>
      <c r="G21" s="57">
        <v>29</v>
      </c>
      <c r="H21" s="57">
        <v>28.55</v>
      </c>
      <c r="I21" s="57">
        <v>26.62</v>
      </c>
    </row>
    <row r="22" spans="1:9" ht="32.25" thickBot="1">
      <c r="A22" s="81">
        <v>2</v>
      </c>
      <c r="B22" s="58" t="s">
        <v>155</v>
      </c>
      <c r="C22" s="57" t="s">
        <v>156</v>
      </c>
      <c r="D22" s="57">
        <v>137.9</v>
      </c>
      <c r="E22" s="62">
        <v>166.6</v>
      </c>
      <c r="F22" s="57">
        <v>133</v>
      </c>
      <c r="G22" s="57">
        <v>135.30000000000001</v>
      </c>
      <c r="H22" s="57">
        <v>131</v>
      </c>
      <c r="I22" s="57">
        <v>129.1</v>
      </c>
    </row>
    <row r="23" spans="1:9" ht="32.25" thickBot="1">
      <c r="A23" s="81">
        <v>3</v>
      </c>
      <c r="B23" s="58" t="s">
        <v>157</v>
      </c>
      <c r="C23" s="57" t="s">
        <v>158</v>
      </c>
      <c r="D23" s="58"/>
      <c r="E23" s="58"/>
      <c r="F23" s="58"/>
      <c r="G23" s="58"/>
      <c r="H23" s="58"/>
      <c r="I23" s="58"/>
    </row>
    <row r="24" spans="1:9" ht="32.25" thickBot="1">
      <c r="A24" s="81">
        <v>4</v>
      </c>
      <c r="B24" s="58" t="s">
        <v>159</v>
      </c>
      <c r="C24" s="57" t="s">
        <v>158</v>
      </c>
      <c r="D24" s="58"/>
      <c r="E24" s="58"/>
      <c r="F24" s="58"/>
      <c r="G24" s="58"/>
      <c r="H24" s="58"/>
      <c r="I24" s="58"/>
    </row>
    <row r="25" spans="1:9" ht="15.75">
      <c r="A25" s="61"/>
      <c r="B25" s="74"/>
      <c r="C25" s="74"/>
      <c r="D25" s="74"/>
      <c r="E25" s="74"/>
      <c r="F25" s="74"/>
      <c r="G25" s="74"/>
      <c r="H25" s="74"/>
      <c r="I25" s="74"/>
    </row>
  </sheetData>
  <mergeCells count="15">
    <mergeCell ref="A10:I10"/>
    <mergeCell ref="A20:I20"/>
    <mergeCell ref="A2:I2"/>
    <mergeCell ref="F6:F8"/>
    <mergeCell ref="G6:G8"/>
    <mergeCell ref="H6:H8"/>
    <mergeCell ref="A3:I3"/>
    <mergeCell ref="J3:M3"/>
    <mergeCell ref="A5:A8"/>
    <mergeCell ref="B5:B8"/>
    <mergeCell ref="C5:C8"/>
    <mergeCell ref="D5:I5"/>
    <mergeCell ref="D6:D8"/>
    <mergeCell ref="E6:E8"/>
    <mergeCell ref="I6:I8"/>
  </mergeCells>
  <pageMargins left="0.35" right="0.17" top="0.22" bottom="0.34" header="0.17" footer="0.19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Базовый уровень операц.расх.</vt:lpstr>
      <vt:lpstr>нормативный уровень прибыли</vt:lpstr>
      <vt:lpstr>уровень надежности теплосн.</vt:lpstr>
      <vt:lpstr>показатели энергосбережения</vt:lpstr>
      <vt:lpstr>'показатели энергосбережения'!_GoBack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2015-05-07T11:39:34Z</cp:lastPrinted>
  <dcterms:created xsi:type="dcterms:W3CDTF">2015-05-07T10:44:18Z</dcterms:created>
  <dcterms:modified xsi:type="dcterms:W3CDTF">2015-05-07T11:58:40Z</dcterms:modified>
</cp:coreProperties>
</file>